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" windowWidth="9135" windowHeight="5160"/>
  </bookViews>
  <sheets>
    <sheet name="36640" sheetId="1" r:id="rId1"/>
  </sheets>
  <definedNames>
    <definedName name="_xlnm.Print_Area" localSheetId="0">'36640'!$A$1:$E$112</definedName>
  </definedNames>
  <calcPr calcId="145621"/>
</workbook>
</file>

<file path=xl/calcChain.xml><?xml version="1.0" encoding="utf-8"?>
<calcChain xmlns="http://schemas.openxmlformats.org/spreadsheetml/2006/main">
  <c r="D20" i="1" l="1"/>
  <c r="D13" i="1" l="1"/>
  <c r="D18" i="1" l="1"/>
  <c r="D88" i="1" l="1"/>
  <c r="D58" i="1" l="1"/>
  <c r="D79" i="1"/>
  <c r="D11" i="1"/>
  <c r="D15" i="1"/>
  <c r="D17" i="1"/>
  <c r="B23" i="1"/>
  <c r="B99" i="1" s="1"/>
  <c r="C23" i="1"/>
  <c r="D32" i="1"/>
  <c r="D34" i="1"/>
  <c r="D36" i="1"/>
  <c r="D43" i="1"/>
  <c r="D45" i="1"/>
  <c r="D49" i="1"/>
  <c r="D54" i="1"/>
  <c r="D56" i="1"/>
  <c r="D61" i="1"/>
  <c r="D64" i="1"/>
  <c r="D67" i="1"/>
  <c r="D69" i="1"/>
  <c r="D73" i="1"/>
  <c r="D74" i="1"/>
  <c r="D75" i="1"/>
  <c r="D76" i="1"/>
  <c r="D77" i="1"/>
  <c r="D78" i="1"/>
  <c r="D81" i="1"/>
  <c r="D84" i="1"/>
  <c r="D89" i="1"/>
  <c r="D90" i="1"/>
  <c r="D92" i="1"/>
  <c r="B95" i="1"/>
  <c r="B100" i="1" s="1"/>
  <c r="C95" i="1"/>
  <c r="D23" i="1" l="1"/>
  <c r="C99" i="1"/>
  <c r="D95" i="1"/>
  <c r="B102" i="1"/>
  <c r="C100" i="1"/>
  <c r="C102" i="1" l="1"/>
  <c r="D102" i="1" s="1"/>
</calcChain>
</file>

<file path=xl/sharedStrings.xml><?xml version="1.0" encoding="utf-8"?>
<sst xmlns="http://schemas.openxmlformats.org/spreadsheetml/2006/main" count="99" uniqueCount="87">
  <si>
    <t>Jugendwerkstätte</t>
  </si>
  <si>
    <t>(bisher UA 4607)</t>
  </si>
  <si>
    <t xml:space="preserve">Ansatz </t>
  </si>
  <si>
    <t>Inanspruchnahme</t>
  </si>
  <si>
    <t>%</t>
  </si>
  <si>
    <t>Erläuterung</t>
  </si>
  <si>
    <t>in Euro</t>
  </si>
  <si>
    <t>Zuweisungen und Zuschüsse für lfd. Zwecke</t>
  </si>
  <si>
    <t>von privaten Unternehmen</t>
  </si>
  <si>
    <t>Benutzungsgebühren u.ä. Entgelte</t>
  </si>
  <si>
    <t>Sonstige privatrechtliche Leistungsentgelte</t>
  </si>
  <si>
    <t>Summe</t>
  </si>
  <si>
    <t>Dienstbezüge für sonstige Beschäftigte (Aushilfen,</t>
  </si>
  <si>
    <t>Dozenten, Praktikanten usw.)</t>
  </si>
  <si>
    <t>Beiträge zur gesetzlichen Sozialversicherung für</t>
  </si>
  <si>
    <t>sonstige Beschäftigte</t>
  </si>
  <si>
    <t>Aufwendungen für Unterhaltung der eigenen Grund-</t>
  </si>
  <si>
    <t>stücke und baulichen Anlagen</t>
  </si>
  <si>
    <t>Allgemeiner Unterhalt</t>
  </si>
  <si>
    <t>3.6.6.4.0.522200</t>
  </si>
  <si>
    <t>Aufwendungen für Unterh. von Geräten, Ausstatt.- u.</t>
  </si>
  <si>
    <t>Ausrüstungsgegenständen</t>
  </si>
  <si>
    <t>Reparaturen und Wartung</t>
  </si>
  <si>
    <t>Aufw. für den Erw. von imm. und bew. Verm.gegen-</t>
  </si>
  <si>
    <t>ständen des Anlageverm. (GWG)</t>
  </si>
  <si>
    <t>Aufwendungen für Miete Gebäude</t>
  </si>
  <si>
    <t>Miete einschließlich Nebenkosten (Bauhof)</t>
  </si>
  <si>
    <t>Aufwendungen für Bewirtschaftung der Grundstücke</t>
  </si>
  <si>
    <t>und baulichen Anlagen</t>
  </si>
  <si>
    <t>Aufwendungen für die Haltung von Fahrzeugen</t>
  </si>
  <si>
    <t>Aufwendungen für Dienst- und Schutzkleidung,</t>
  </si>
  <si>
    <t>persönliche Ausrüstungsgegenstände</t>
  </si>
  <si>
    <t>Werk- und Beschäftigungsmaterial</t>
  </si>
  <si>
    <t>Sonstige besondere Verwaltungs- und Betriebs-</t>
  </si>
  <si>
    <t>aufwendungen</t>
  </si>
  <si>
    <t>Veranstaltungen und Vorträge</t>
  </si>
  <si>
    <t>Aufwendungen für übernommene Reisekosten</t>
  </si>
  <si>
    <t>Vermischte Aufwendungen</t>
  </si>
  <si>
    <t>Aufwendungen für Büromaterial</t>
  </si>
  <si>
    <t>Aufwendungen für Bücher, Zeitschriften</t>
  </si>
  <si>
    <t>Aufwendungen für Porto und Versand</t>
  </si>
  <si>
    <t>Aufwendungen für Telefon und Datenübertragung</t>
  </si>
  <si>
    <t>Aufwendungen für Kfz-Steuer</t>
  </si>
  <si>
    <t>Anteilsmäßige Kfz-Steuer</t>
  </si>
  <si>
    <t>Aufwendungen für Kfz-Versicherung</t>
  </si>
  <si>
    <t>Anteilsmäßige Kfz-Versicherung</t>
  </si>
  <si>
    <t>Beiträge für sonstige Versicherungen</t>
  </si>
  <si>
    <t>Aufwendungen aus internen Leistungsbeziehungen</t>
  </si>
  <si>
    <t>3.6.6.4.0.082900</t>
  </si>
  <si>
    <t>Sonstige Betriebs- und Geschäftsausstattung</t>
  </si>
  <si>
    <t>Budget</t>
  </si>
  <si>
    <t>Aufwendungen für Rundfunk- und Kabelgebühren</t>
  </si>
  <si>
    <t>GEZ</t>
  </si>
  <si>
    <t xml:space="preserve">Aufwendungen für Unterhaltung des sonstigen </t>
  </si>
  <si>
    <t>unbeweglichen Vermögens</t>
  </si>
  <si>
    <t>stücke, Gebäude</t>
  </si>
  <si>
    <t>Aufwendungen für sonst. Bewirtschaftung der Grund-</t>
  </si>
  <si>
    <t>Kaminkehrer</t>
  </si>
  <si>
    <t>Aufwendungen für kommunale Sachversicherung</t>
  </si>
  <si>
    <t>Anteilige Kosten FFB-GE-999</t>
  </si>
  <si>
    <t>gen von privaten Unternehmen</t>
  </si>
  <si>
    <t>Erträge aus Kostenerstattungen und Kostenumla-</t>
  </si>
  <si>
    <t>Erträge:</t>
  </si>
  <si>
    <t>Produktkonto</t>
  </si>
  <si>
    <t>Aufwendungen:</t>
  </si>
  <si>
    <t>Erträge</t>
  </si>
  <si>
    <t>Aufwendungen</t>
  </si>
  <si>
    <t>Anteilsmäßige Unterhaltskosten FFB-GE 999</t>
  </si>
  <si>
    <t>Mehr wegen zusätzlichem Personal;</t>
  </si>
  <si>
    <t>Mehr wegen Anhänger;</t>
  </si>
  <si>
    <t>von übrigen Bereichen</t>
  </si>
  <si>
    <t>gen von übrigen Bereichen</t>
  </si>
  <si>
    <t>2018 ff.: mehr wegen gestiegener Besucherzahl;</t>
  </si>
  <si>
    <t>Teilnehmergebühren</t>
  </si>
  <si>
    <t>Budget  2019</t>
  </si>
  <si>
    <t>Aus 2018: Einbau von Lüftungssteinen (Brandschutz-</t>
  </si>
  <si>
    <t>klasse 30 Minuten) 2.000;</t>
  </si>
  <si>
    <t>2019: weiterer Stromanschluss im Waggon (für</t>
  </si>
  <si>
    <t>3D-Drucker) 2.000;</t>
  </si>
  <si>
    <t>20/22: Feuerlöschprüfung</t>
  </si>
  <si>
    <t>2019-2022: Allgemeine Anschaffungen je 750;</t>
  </si>
  <si>
    <t>2019: Standbohrmaschine 500; WIG-Schweiß-</t>
  </si>
  <si>
    <t>gerät 750;</t>
  </si>
  <si>
    <t>2019: anteilsmäßig neue Reifen;</t>
  </si>
  <si>
    <t>2020/2022: mehr wegen Sandstrahlgranulat 500;</t>
  </si>
  <si>
    <t>Bauhofleistungen  *)</t>
  </si>
  <si>
    <t>*) Die Bauhofleistungen wurden bis einschließlich 4/2019 verbucht.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</si>
</sst>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%"/>
    <numFmt numFmtId="165" formatCode="\3&quot;.&quot;\6&quot;.&quot;\6&quot;.&quot;\4&quot;.&quot;0&quot;.&quot;######"/>
  </numFmts>
  <fonts count="7" x14ac:knownFonts="1">
    <font>
      <sz val="10"/>
      <name val="MS Sans Serif"/>
    </font>
    <font>
      <b/>
      <sz val="10"/>
      <name val="MS Sans Serif"/>
      <family val="2"/>
    </font>
    <font>
      <sz val="10"/>
      <name val="MS Sans Serif"/>
      <family val="2"/>
    </font>
    <font>
      <b/>
      <sz val="12"/>
      <name val="MS Sans Serif"/>
      <family val="2"/>
    </font>
    <font>
      <sz val="12"/>
      <name val="MS Sans Serif"/>
      <family val="2"/>
    </font>
    <font>
      <sz val="8"/>
      <name val="MS Sans Serif"/>
      <family val="2"/>
    </font>
    <font>
      <sz val="10"/>
      <color rgb="FFFF0000"/>
      <name val="MS Sans Serif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horizontal="centerContinuous"/>
    </xf>
    <xf numFmtId="40" fontId="0" fillId="0" borderId="0" xfId="0" applyNumberFormat="1"/>
    <xf numFmtId="0" fontId="1" fillId="0" borderId="0" xfId="0" applyFont="1" applyAlignment="1">
      <alignment horizontal="center"/>
    </xf>
    <xf numFmtId="40" fontId="3" fillId="0" borderId="0" xfId="0" applyNumberFormat="1" applyFont="1" applyAlignment="1">
      <alignment horizontal="centerContinuous"/>
    </xf>
    <xf numFmtId="40" fontId="0" fillId="0" borderId="0" xfId="0" applyNumberFormat="1" applyAlignment="1">
      <alignment horizontal="centerContinuous"/>
    </xf>
    <xf numFmtId="164" fontId="0" fillId="0" borderId="0" xfId="0" applyNumberFormat="1"/>
    <xf numFmtId="0" fontId="0" fillId="0" borderId="0" xfId="0" applyAlignment="1"/>
    <xf numFmtId="0" fontId="1" fillId="0" borderId="0" xfId="0" applyFont="1" applyAlignment="1"/>
    <xf numFmtId="40" fontId="0" fillId="0" borderId="0" xfId="0" applyNumberFormat="1" applyAlignment="1">
      <alignment horizontal="center"/>
    </xf>
    <xf numFmtId="40" fontId="1" fillId="0" borderId="0" xfId="0" applyNumberFormat="1" applyFont="1" applyAlignment="1">
      <alignment horizontal="center"/>
    </xf>
    <xf numFmtId="40" fontId="4" fillId="0" borderId="0" xfId="0" applyNumberFormat="1" applyFont="1" applyAlignment="1">
      <alignment horizontal="centerContinuous"/>
    </xf>
    <xf numFmtId="40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2" fillId="0" borderId="0" xfId="0" applyFont="1"/>
    <xf numFmtId="40" fontId="2" fillId="0" borderId="0" xfId="0" applyNumberFormat="1" applyFont="1"/>
    <xf numFmtId="0" fontId="2" fillId="0" borderId="0" xfId="0" applyFont="1" applyAlignment="1"/>
    <xf numFmtId="165" fontId="0" fillId="0" borderId="0" xfId="0" applyNumberFormat="1"/>
    <xf numFmtId="165" fontId="3" fillId="0" borderId="0" xfId="0" applyNumberFormat="1" applyFont="1" applyAlignment="1">
      <alignment horizontal="centerContinuous"/>
    </xf>
    <xf numFmtId="165" fontId="1" fillId="0" borderId="0" xfId="0" applyNumberFormat="1" applyFont="1" applyAlignment="1">
      <alignment horizontal="centerContinuous"/>
    </xf>
    <xf numFmtId="165" fontId="1" fillId="0" borderId="0" xfId="0" applyNumberFormat="1" applyFont="1"/>
    <xf numFmtId="165" fontId="2" fillId="0" borderId="0" xfId="0" applyNumberFormat="1" applyFont="1"/>
    <xf numFmtId="165" fontId="0" fillId="0" borderId="0" xfId="0" applyNumberFormat="1" applyAlignment="1">
      <alignment horizontal="right"/>
    </xf>
    <xf numFmtId="0" fontId="6" fillId="0" borderId="0" xfId="0" applyFont="1" applyAlignmen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8"/>
  <sheetViews>
    <sheetView tabSelected="1" topLeftCell="A66" workbookViewId="0">
      <selection activeCell="C96" sqref="C96"/>
    </sheetView>
  </sheetViews>
  <sheetFormatPr baseColWidth="10" defaultRowHeight="12.75" x14ac:dyDescent="0.2"/>
  <cols>
    <col min="1" max="1" width="16.42578125" style="17" customWidth="1"/>
    <col min="2" max="2" width="13.85546875" style="2" customWidth="1"/>
    <col min="3" max="3" width="18.42578125" style="2" customWidth="1"/>
    <col min="4" max="4" width="9.5703125" customWidth="1"/>
    <col min="5" max="5" width="44.42578125" style="7" customWidth="1"/>
  </cols>
  <sheetData>
    <row r="1" spans="1:5" ht="15.75" x14ac:dyDescent="0.25">
      <c r="A1" s="18" t="s">
        <v>74</v>
      </c>
      <c r="B1" s="4"/>
      <c r="C1" s="5"/>
      <c r="D1" s="1"/>
      <c r="E1" s="1"/>
    </row>
    <row r="2" spans="1:5" ht="15.75" x14ac:dyDescent="0.25">
      <c r="A2" s="18" t="s">
        <v>0</v>
      </c>
      <c r="B2" s="4"/>
      <c r="C2" s="5"/>
      <c r="D2" s="1"/>
      <c r="E2" s="1"/>
    </row>
    <row r="3" spans="1:5" ht="15.75" x14ac:dyDescent="0.25">
      <c r="A3" s="19" t="s">
        <v>1</v>
      </c>
      <c r="B3" s="4"/>
      <c r="C3" s="5"/>
      <c r="D3" s="1"/>
      <c r="E3" s="1"/>
    </row>
    <row r="4" spans="1:5" s="14" customFormat="1" ht="12.75" customHeight="1" x14ac:dyDescent="0.25">
      <c r="A4" s="19"/>
      <c r="B4" s="11"/>
      <c r="C4" s="12"/>
      <c r="D4" s="13"/>
      <c r="E4" s="13"/>
    </row>
    <row r="6" spans="1:5" x14ac:dyDescent="0.2">
      <c r="A6" s="20" t="s">
        <v>62</v>
      </c>
      <c r="E6" s="23"/>
    </row>
    <row r="8" spans="1:5" x14ac:dyDescent="0.2">
      <c r="A8" s="20" t="s">
        <v>63</v>
      </c>
      <c r="B8" s="10" t="s">
        <v>2</v>
      </c>
      <c r="C8" s="10" t="s">
        <v>3</v>
      </c>
      <c r="D8" s="3" t="s">
        <v>4</v>
      </c>
      <c r="E8" s="8" t="s">
        <v>5</v>
      </c>
    </row>
    <row r="9" spans="1:5" x14ac:dyDescent="0.2">
      <c r="A9" s="20"/>
      <c r="B9" s="10" t="s">
        <v>6</v>
      </c>
      <c r="C9" s="10" t="s">
        <v>6</v>
      </c>
      <c r="D9" s="3"/>
      <c r="E9" s="8"/>
    </row>
    <row r="10" spans="1:5" x14ac:dyDescent="0.2">
      <c r="C10" s="9"/>
    </row>
    <row r="11" spans="1:5" x14ac:dyDescent="0.2">
      <c r="A11" s="17">
        <v>414700</v>
      </c>
      <c r="B11" s="2">
        <v>0</v>
      </c>
      <c r="C11" s="2">
        <v>0</v>
      </c>
      <c r="D11" s="6" t="e">
        <f>C11/B11</f>
        <v>#DIV/0!</v>
      </c>
      <c r="E11" s="7" t="s">
        <v>7</v>
      </c>
    </row>
    <row r="12" spans="1:5" x14ac:dyDescent="0.2">
      <c r="D12" s="6"/>
      <c r="E12" s="7" t="s">
        <v>8</v>
      </c>
    </row>
    <row r="13" spans="1:5" x14ac:dyDescent="0.2">
      <c r="A13" s="17">
        <v>414800</v>
      </c>
      <c r="B13" s="2">
        <v>0</v>
      </c>
      <c r="C13" s="2">
        <v>0</v>
      </c>
      <c r="D13" s="6" t="e">
        <f>C13/B13</f>
        <v>#DIV/0!</v>
      </c>
      <c r="E13" s="7" t="s">
        <v>7</v>
      </c>
    </row>
    <row r="14" spans="1:5" x14ac:dyDescent="0.2">
      <c r="D14" s="6"/>
      <c r="E14" s="7" t="s">
        <v>70</v>
      </c>
    </row>
    <row r="15" spans="1:5" x14ac:dyDescent="0.2">
      <c r="A15" s="17">
        <v>432100</v>
      </c>
      <c r="B15" s="2">
        <v>0</v>
      </c>
      <c r="C15" s="2">
        <v>90</v>
      </c>
      <c r="D15" s="6" t="e">
        <f>C15/B15</f>
        <v>#DIV/0!</v>
      </c>
      <c r="E15" s="7" t="s">
        <v>9</v>
      </c>
    </row>
    <row r="16" spans="1:5" x14ac:dyDescent="0.2">
      <c r="D16" s="6"/>
      <c r="E16" s="7" t="s">
        <v>73</v>
      </c>
    </row>
    <row r="17" spans="1:5" x14ac:dyDescent="0.2">
      <c r="A17" s="17">
        <v>446100</v>
      </c>
      <c r="B17" s="2">
        <v>50</v>
      </c>
      <c r="C17" s="2">
        <v>0</v>
      </c>
      <c r="D17" s="6">
        <f>C17/B17</f>
        <v>0</v>
      </c>
      <c r="E17" s="7" t="s">
        <v>10</v>
      </c>
    </row>
    <row r="18" spans="1:5" x14ac:dyDescent="0.2">
      <c r="A18" s="17">
        <v>448700</v>
      </c>
      <c r="B18" s="2">
        <v>0</v>
      </c>
      <c r="C18" s="2">
        <v>0</v>
      </c>
      <c r="D18" s="6" t="e">
        <f>C18/B18</f>
        <v>#DIV/0!</v>
      </c>
      <c r="E18" s="7" t="s">
        <v>61</v>
      </c>
    </row>
    <row r="19" spans="1:5" x14ac:dyDescent="0.2">
      <c r="D19" s="6"/>
      <c r="E19" s="7" t="s">
        <v>60</v>
      </c>
    </row>
    <row r="20" spans="1:5" x14ac:dyDescent="0.2">
      <c r="A20" s="17">
        <v>448800</v>
      </c>
      <c r="B20" s="2">
        <v>0</v>
      </c>
      <c r="C20" s="2">
        <v>82.8</v>
      </c>
      <c r="D20" s="6" t="e">
        <f>C20/B20</f>
        <v>#DIV/0!</v>
      </c>
      <c r="E20" s="7" t="s">
        <v>61</v>
      </c>
    </row>
    <row r="21" spans="1:5" x14ac:dyDescent="0.2">
      <c r="D21" s="6"/>
      <c r="E21" s="7" t="s">
        <v>71</v>
      </c>
    </row>
    <row r="23" spans="1:5" x14ac:dyDescent="0.2">
      <c r="A23" s="17" t="s">
        <v>11</v>
      </c>
      <c r="B23" s="2">
        <f>SUM(B11:B22)</f>
        <v>50</v>
      </c>
      <c r="C23" s="2">
        <f>SUM(C11:C22)</f>
        <v>172.8</v>
      </c>
      <c r="D23" s="6">
        <f>C23/B23</f>
        <v>3.4560000000000004</v>
      </c>
    </row>
    <row r="27" spans="1:5" x14ac:dyDescent="0.2">
      <c r="A27" s="20" t="s">
        <v>64</v>
      </c>
    </row>
    <row r="29" spans="1:5" x14ac:dyDescent="0.2">
      <c r="A29" s="20" t="s">
        <v>63</v>
      </c>
      <c r="B29" s="10" t="s">
        <v>2</v>
      </c>
      <c r="C29" s="10" t="s">
        <v>3</v>
      </c>
      <c r="D29" s="3" t="s">
        <v>4</v>
      </c>
      <c r="E29" s="8" t="s">
        <v>5</v>
      </c>
    </row>
    <row r="30" spans="1:5" x14ac:dyDescent="0.2">
      <c r="A30" s="20"/>
      <c r="B30" s="10" t="s">
        <v>6</v>
      </c>
      <c r="C30" s="10" t="s">
        <v>6</v>
      </c>
      <c r="D30" s="3"/>
      <c r="E30" s="8"/>
    </row>
    <row r="32" spans="1:5" x14ac:dyDescent="0.2">
      <c r="A32" s="17">
        <v>501900</v>
      </c>
      <c r="B32" s="2">
        <v>0</v>
      </c>
      <c r="C32" s="2">
        <v>0</v>
      </c>
      <c r="D32" s="6" t="e">
        <f>C32/B32</f>
        <v>#DIV/0!</v>
      </c>
      <c r="E32" s="7" t="s">
        <v>12</v>
      </c>
    </row>
    <row r="33" spans="1:5" x14ac:dyDescent="0.2">
      <c r="D33" s="6"/>
      <c r="E33" s="7" t="s">
        <v>13</v>
      </c>
    </row>
    <row r="34" spans="1:5" x14ac:dyDescent="0.2">
      <c r="A34" s="17">
        <v>503900</v>
      </c>
      <c r="B34" s="2">
        <v>0</v>
      </c>
      <c r="C34" s="2">
        <v>0</v>
      </c>
      <c r="D34" s="6" t="e">
        <f>C34/B34</f>
        <v>#DIV/0!</v>
      </c>
      <c r="E34" s="7" t="s">
        <v>14</v>
      </c>
    </row>
    <row r="35" spans="1:5" x14ac:dyDescent="0.2">
      <c r="D35" s="6"/>
      <c r="E35" s="7" t="s">
        <v>15</v>
      </c>
    </row>
    <row r="36" spans="1:5" x14ac:dyDescent="0.2">
      <c r="A36" s="17">
        <v>521110</v>
      </c>
      <c r="B36" s="2">
        <v>5200</v>
      </c>
      <c r="C36" s="2">
        <v>632.29</v>
      </c>
      <c r="D36" s="6">
        <f>C36/B36</f>
        <v>0.12159423076923076</v>
      </c>
      <c r="E36" s="7" t="s">
        <v>16</v>
      </c>
    </row>
    <row r="37" spans="1:5" x14ac:dyDescent="0.2">
      <c r="D37" s="6"/>
      <c r="E37" s="7" t="s">
        <v>17</v>
      </c>
    </row>
    <row r="38" spans="1:5" x14ac:dyDescent="0.2">
      <c r="D38" s="6"/>
      <c r="E38" s="7" t="s">
        <v>18</v>
      </c>
    </row>
    <row r="39" spans="1:5" x14ac:dyDescent="0.2">
      <c r="D39" s="6"/>
      <c r="E39" s="7" t="s">
        <v>75</v>
      </c>
    </row>
    <row r="40" spans="1:5" x14ac:dyDescent="0.2">
      <c r="D40" s="6"/>
      <c r="E40" s="7" t="s">
        <v>76</v>
      </c>
    </row>
    <row r="41" spans="1:5" x14ac:dyDescent="0.2">
      <c r="D41" s="6"/>
      <c r="E41" s="7" t="s">
        <v>77</v>
      </c>
    </row>
    <row r="42" spans="1:5" x14ac:dyDescent="0.2">
      <c r="D42" s="6"/>
      <c r="E42" s="7" t="s">
        <v>78</v>
      </c>
    </row>
    <row r="43" spans="1:5" x14ac:dyDescent="0.2">
      <c r="A43" s="17">
        <v>522100</v>
      </c>
      <c r="B43" s="2">
        <v>0</v>
      </c>
      <c r="C43" s="2">
        <v>0</v>
      </c>
      <c r="D43" s="6" t="e">
        <f>C43/B43</f>
        <v>#DIV/0!</v>
      </c>
      <c r="E43" s="7" t="s">
        <v>53</v>
      </c>
    </row>
    <row r="44" spans="1:5" x14ac:dyDescent="0.2">
      <c r="D44" s="6"/>
      <c r="E44" s="7" t="s">
        <v>54</v>
      </c>
    </row>
    <row r="45" spans="1:5" x14ac:dyDescent="0.2">
      <c r="A45" s="22" t="s">
        <v>19</v>
      </c>
      <c r="B45" s="2">
        <v>650</v>
      </c>
      <c r="C45" s="2">
        <v>259.26</v>
      </c>
      <c r="D45" s="6">
        <f>C45/B45</f>
        <v>0.39886153846153843</v>
      </c>
      <c r="E45" s="7" t="s">
        <v>20</v>
      </c>
    </row>
    <row r="46" spans="1:5" x14ac:dyDescent="0.2">
      <c r="D46" s="6"/>
      <c r="E46" s="7" t="s">
        <v>21</v>
      </c>
    </row>
    <row r="47" spans="1:5" x14ac:dyDescent="0.2">
      <c r="D47" s="6"/>
      <c r="E47" s="7" t="s">
        <v>22</v>
      </c>
    </row>
    <row r="48" spans="1:5" x14ac:dyDescent="0.2">
      <c r="D48" s="6"/>
      <c r="E48" s="7" t="s">
        <v>79</v>
      </c>
    </row>
    <row r="49" spans="1:5" x14ac:dyDescent="0.2">
      <c r="A49" s="17">
        <v>522300</v>
      </c>
      <c r="B49" s="2">
        <v>2000</v>
      </c>
      <c r="C49" s="2">
        <v>1158.18</v>
      </c>
      <c r="D49" s="6">
        <f>C49/B49</f>
        <v>0.57908999999999999</v>
      </c>
      <c r="E49" s="7" t="s">
        <v>23</v>
      </c>
    </row>
    <row r="50" spans="1:5" x14ac:dyDescent="0.2">
      <c r="D50" s="6"/>
      <c r="E50" s="7" t="s">
        <v>24</v>
      </c>
    </row>
    <row r="51" spans="1:5" x14ac:dyDescent="0.2">
      <c r="D51" s="6"/>
      <c r="E51" s="7" t="s">
        <v>80</v>
      </c>
    </row>
    <row r="52" spans="1:5" x14ac:dyDescent="0.2">
      <c r="D52" s="6"/>
      <c r="E52" s="7" t="s">
        <v>81</v>
      </c>
    </row>
    <row r="53" spans="1:5" x14ac:dyDescent="0.2">
      <c r="D53" s="6"/>
      <c r="E53" s="7" t="s">
        <v>82</v>
      </c>
    </row>
    <row r="54" spans="1:5" x14ac:dyDescent="0.2">
      <c r="A54" s="17">
        <v>523111</v>
      </c>
      <c r="B54" s="2">
        <v>4900</v>
      </c>
      <c r="C54" s="2">
        <v>4883.28</v>
      </c>
      <c r="D54" s="6">
        <f>C54/B54</f>
        <v>0.99658775510204078</v>
      </c>
      <c r="E54" s="7" t="s">
        <v>25</v>
      </c>
    </row>
    <row r="55" spans="1:5" x14ac:dyDescent="0.2">
      <c r="D55" s="6"/>
      <c r="E55" s="7" t="s">
        <v>26</v>
      </c>
    </row>
    <row r="56" spans="1:5" x14ac:dyDescent="0.2">
      <c r="A56" s="17">
        <v>524100</v>
      </c>
      <c r="B56" s="2">
        <v>6100</v>
      </c>
      <c r="C56" s="2">
        <v>1915.92</v>
      </c>
      <c r="D56" s="6">
        <f>C56/B56</f>
        <v>0.31408524590163933</v>
      </c>
      <c r="E56" s="7" t="s">
        <v>27</v>
      </c>
    </row>
    <row r="57" spans="1:5" x14ac:dyDescent="0.2">
      <c r="D57" s="6"/>
      <c r="E57" s="7" t="s">
        <v>28</v>
      </c>
    </row>
    <row r="58" spans="1:5" x14ac:dyDescent="0.2">
      <c r="A58" s="17">
        <v>524190</v>
      </c>
      <c r="B58" s="2">
        <v>50</v>
      </c>
      <c r="C58" s="2">
        <v>25.23</v>
      </c>
      <c r="D58" s="6">
        <f>C58/B58</f>
        <v>0.50460000000000005</v>
      </c>
      <c r="E58" s="7" t="s">
        <v>56</v>
      </c>
    </row>
    <row r="59" spans="1:5" x14ac:dyDescent="0.2">
      <c r="D59" s="6"/>
      <c r="E59" s="7" t="s">
        <v>55</v>
      </c>
    </row>
    <row r="60" spans="1:5" x14ac:dyDescent="0.2">
      <c r="D60" s="6"/>
      <c r="E60" s="7" t="s">
        <v>57</v>
      </c>
    </row>
    <row r="61" spans="1:5" x14ac:dyDescent="0.2">
      <c r="A61" s="17">
        <v>525100</v>
      </c>
      <c r="B61" s="2">
        <v>500</v>
      </c>
      <c r="C61" s="2">
        <v>243.07</v>
      </c>
      <c r="D61" s="6">
        <f>C61/B61</f>
        <v>0.48613999999999996</v>
      </c>
      <c r="E61" s="7" t="s">
        <v>29</v>
      </c>
    </row>
    <row r="62" spans="1:5" x14ac:dyDescent="0.2">
      <c r="D62" s="6"/>
      <c r="E62" s="7" t="s">
        <v>67</v>
      </c>
    </row>
    <row r="63" spans="1:5" x14ac:dyDescent="0.2">
      <c r="D63" s="6"/>
      <c r="E63" s="7" t="s">
        <v>83</v>
      </c>
    </row>
    <row r="64" spans="1:5" x14ac:dyDescent="0.2">
      <c r="A64" s="17">
        <v>526110</v>
      </c>
      <c r="B64" s="2">
        <v>300</v>
      </c>
      <c r="C64" s="2">
        <v>12.47</v>
      </c>
      <c r="D64" s="6">
        <f>C64/B64</f>
        <v>4.1566666666666668E-2</v>
      </c>
      <c r="E64" s="7" t="s">
        <v>30</v>
      </c>
    </row>
    <row r="65" spans="1:5" x14ac:dyDescent="0.2">
      <c r="D65" s="6"/>
      <c r="E65" s="7" t="s">
        <v>31</v>
      </c>
    </row>
    <row r="66" spans="1:5" x14ac:dyDescent="0.2">
      <c r="D66" s="6"/>
      <c r="E66" s="7" t="s">
        <v>68</v>
      </c>
    </row>
    <row r="67" spans="1:5" x14ac:dyDescent="0.2">
      <c r="A67" s="17">
        <v>527134</v>
      </c>
      <c r="B67" s="2">
        <v>1250</v>
      </c>
      <c r="C67" s="2">
        <v>331.35</v>
      </c>
      <c r="D67" s="6">
        <f>C67/B67</f>
        <v>0.26508000000000004</v>
      </c>
      <c r="E67" s="7" t="s">
        <v>32</v>
      </c>
    </row>
    <row r="68" spans="1:5" x14ac:dyDescent="0.2">
      <c r="D68" s="6"/>
      <c r="E68" s="7" t="s">
        <v>72</v>
      </c>
    </row>
    <row r="69" spans="1:5" x14ac:dyDescent="0.2">
      <c r="A69" s="17">
        <v>527190</v>
      </c>
      <c r="B69" s="2">
        <v>950</v>
      </c>
      <c r="C69" s="2">
        <v>67.27</v>
      </c>
      <c r="D69" s="6">
        <f>C69/B69</f>
        <v>7.0810526315789463E-2</v>
      </c>
      <c r="E69" s="7" t="s">
        <v>33</v>
      </c>
    </row>
    <row r="70" spans="1:5" x14ac:dyDescent="0.2">
      <c r="D70" s="6"/>
      <c r="E70" s="7" t="s">
        <v>34</v>
      </c>
    </row>
    <row r="71" spans="1:5" x14ac:dyDescent="0.2">
      <c r="D71" s="6"/>
      <c r="E71" s="7" t="s">
        <v>35</v>
      </c>
    </row>
    <row r="72" spans="1:5" x14ac:dyDescent="0.2">
      <c r="D72" s="6"/>
      <c r="E72" s="7" t="s">
        <v>84</v>
      </c>
    </row>
    <row r="73" spans="1:5" x14ac:dyDescent="0.2">
      <c r="A73" s="17">
        <v>541200</v>
      </c>
      <c r="B73" s="2">
        <v>500</v>
      </c>
      <c r="C73" s="2">
        <v>141.4</v>
      </c>
      <c r="D73" s="6">
        <f t="shared" ref="D73:D81" si="0">C73/B73</f>
        <v>0.2828</v>
      </c>
      <c r="E73" s="7" t="s">
        <v>36</v>
      </c>
    </row>
    <row r="74" spans="1:5" x14ac:dyDescent="0.2">
      <c r="A74" s="17">
        <v>542940</v>
      </c>
      <c r="B74" s="2">
        <v>100</v>
      </c>
      <c r="C74" s="2">
        <v>4.9000000000000004</v>
      </c>
      <c r="D74" s="6">
        <f t="shared" si="0"/>
        <v>4.9000000000000002E-2</v>
      </c>
      <c r="E74" s="7" t="s">
        <v>37</v>
      </c>
    </row>
    <row r="75" spans="1:5" x14ac:dyDescent="0.2">
      <c r="A75" s="17">
        <v>543110</v>
      </c>
      <c r="B75" s="2">
        <v>250</v>
      </c>
      <c r="C75" s="2">
        <v>109.04</v>
      </c>
      <c r="D75" s="6">
        <f t="shared" si="0"/>
        <v>0.43616000000000005</v>
      </c>
      <c r="E75" s="7" t="s">
        <v>38</v>
      </c>
    </row>
    <row r="76" spans="1:5" x14ac:dyDescent="0.2">
      <c r="A76" s="17">
        <v>543120</v>
      </c>
      <c r="B76" s="2">
        <v>200</v>
      </c>
      <c r="C76" s="2">
        <v>97.95</v>
      </c>
      <c r="D76" s="6">
        <f t="shared" si="0"/>
        <v>0.48975000000000002</v>
      </c>
      <c r="E76" s="7" t="s">
        <v>39</v>
      </c>
    </row>
    <row r="77" spans="1:5" x14ac:dyDescent="0.2">
      <c r="A77" s="17">
        <v>543130</v>
      </c>
      <c r="B77" s="2">
        <v>50</v>
      </c>
      <c r="C77" s="2">
        <v>0</v>
      </c>
      <c r="D77" s="6">
        <f t="shared" si="0"/>
        <v>0</v>
      </c>
      <c r="E77" s="7" t="s">
        <v>40</v>
      </c>
    </row>
    <row r="78" spans="1:5" x14ac:dyDescent="0.2">
      <c r="A78" s="17">
        <v>543140</v>
      </c>
      <c r="B78" s="2">
        <v>700</v>
      </c>
      <c r="C78" s="2">
        <v>204.03</v>
      </c>
      <c r="D78" s="6">
        <f t="shared" si="0"/>
        <v>0.29147142857142855</v>
      </c>
      <c r="E78" s="7" t="s">
        <v>41</v>
      </c>
    </row>
    <row r="79" spans="1:5" x14ac:dyDescent="0.2">
      <c r="A79" s="17">
        <v>543160</v>
      </c>
      <c r="B79" s="2">
        <v>100</v>
      </c>
      <c r="C79" s="2">
        <v>69.959999999999994</v>
      </c>
      <c r="D79" s="6">
        <f t="shared" si="0"/>
        <v>0.69959999999999989</v>
      </c>
      <c r="E79" s="7" t="s">
        <v>51</v>
      </c>
    </row>
    <row r="80" spans="1:5" x14ac:dyDescent="0.2">
      <c r="D80" s="6"/>
      <c r="E80" s="7" t="s">
        <v>52</v>
      </c>
    </row>
    <row r="81" spans="1:5" x14ac:dyDescent="0.2">
      <c r="A81" s="17">
        <v>544122</v>
      </c>
      <c r="B81" s="2">
        <v>100</v>
      </c>
      <c r="C81" s="2">
        <v>95.8</v>
      </c>
      <c r="D81" s="6">
        <f t="shared" si="0"/>
        <v>0.95799999999999996</v>
      </c>
      <c r="E81" s="7" t="s">
        <v>42</v>
      </c>
    </row>
    <row r="82" spans="1:5" x14ac:dyDescent="0.2">
      <c r="D82" s="6"/>
      <c r="E82" s="7" t="s">
        <v>43</v>
      </c>
    </row>
    <row r="83" spans="1:5" x14ac:dyDescent="0.2">
      <c r="D83" s="6"/>
      <c r="E83" s="7" t="s">
        <v>59</v>
      </c>
    </row>
    <row r="84" spans="1:5" x14ac:dyDescent="0.2">
      <c r="A84" s="17">
        <v>544240</v>
      </c>
      <c r="B84" s="2">
        <v>200</v>
      </c>
      <c r="C84" s="2">
        <v>187.07</v>
      </c>
      <c r="D84" s="6">
        <f>C84/B84</f>
        <v>0.93535000000000001</v>
      </c>
      <c r="E84" s="7" t="s">
        <v>44</v>
      </c>
    </row>
    <row r="85" spans="1:5" x14ac:dyDescent="0.2">
      <c r="D85" s="6"/>
      <c r="E85" s="7" t="s">
        <v>45</v>
      </c>
    </row>
    <row r="86" spans="1:5" x14ac:dyDescent="0.2">
      <c r="D86" s="6"/>
      <c r="E86" s="7" t="s">
        <v>59</v>
      </c>
    </row>
    <row r="87" spans="1:5" x14ac:dyDescent="0.2">
      <c r="D87" s="6"/>
      <c r="E87" s="7" t="s">
        <v>69</v>
      </c>
    </row>
    <row r="88" spans="1:5" x14ac:dyDescent="0.2">
      <c r="A88" s="17">
        <v>544250</v>
      </c>
      <c r="B88" s="2">
        <v>100</v>
      </c>
      <c r="C88" s="2">
        <v>94.97</v>
      </c>
      <c r="D88" s="6">
        <f>C88/B88</f>
        <v>0.94969999999999999</v>
      </c>
      <c r="E88" s="7" t="s">
        <v>58</v>
      </c>
    </row>
    <row r="89" spans="1:5" x14ac:dyDescent="0.2">
      <c r="A89" s="17">
        <v>544290</v>
      </c>
      <c r="B89" s="2">
        <v>0</v>
      </c>
      <c r="C89" s="2">
        <v>0</v>
      </c>
      <c r="D89" s="6" t="e">
        <f>C89/B89</f>
        <v>#DIV/0!</v>
      </c>
      <c r="E89" s="7" t="s">
        <v>46</v>
      </c>
    </row>
    <row r="90" spans="1:5" x14ac:dyDescent="0.2">
      <c r="A90" s="17">
        <v>581100</v>
      </c>
      <c r="B90" s="2">
        <v>3000</v>
      </c>
      <c r="C90" s="2">
        <v>676.5</v>
      </c>
      <c r="D90" s="6">
        <f>C90/B90</f>
        <v>0.22550000000000001</v>
      </c>
      <c r="E90" s="7" t="s">
        <v>47</v>
      </c>
    </row>
    <row r="91" spans="1:5" x14ac:dyDescent="0.2">
      <c r="D91" s="6"/>
      <c r="E91" s="16" t="s">
        <v>85</v>
      </c>
    </row>
    <row r="92" spans="1:5" x14ac:dyDescent="0.2">
      <c r="A92" s="22" t="s">
        <v>48</v>
      </c>
      <c r="B92" s="2">
        <v>0</v>
      </c>
      <c r="C92" s="2">
        <v>0</v>
      </c>
      <c r="D92" s="6" t="e">
        <f>C92/B92</f>
        <v>#DIV/0!</v>
      </c>
      <c r="E92" s="7" t="s">
        <v>49</v>
      </c>
    </row>
    <row r="93" spans="1:5" x14ac:dyDescent="0.2">
      <c r="D93" s="6"/>
    </row>
    <row r="94" spans="1:5" x14ac:dyDescent="0.2">
      <c r="D94" s="6"/>
    </row>
    <row r="95" spans="1:5" x14ac:dyDescent="0.2">
      <c r="A95" s="17" t="s">
        <v>11</v>
      </c>
      <c r="B95" s="2">
        <f>SUM(B32:B94)</f>
        <v>27200</v>
      </c>
      <c r="C95" s="2">
        <f>SUM(C32:C94)</f>
        <v>11209.939999999999</v>
      </c>
      <c r="D95" s="6">
        <f>C95/B95</f>
        <v>0.4121301470588235</v>
      </c>
    </row>
    <row r="99" spans="1:5" x14ac:dyDescent="0.2">
      <c r="A99" s="17" t="s">
        <v>65</v>
      </c>
      <c r="B99" s="2">
        <f>B23</f>
        <v>50</v>
      </c>
      <c r="C99" s="2">
        <f>C23</f>
        <v>172.8</v>
      </c>
    </row>
    <row r="100" spans="1:5" x14ac:dyDescent="0.2">
      <c r="A100" s="17" t="s">
        <v>66</v>
      </c>
      <c r="B100" s="2">
        <f>B95</f>
        <v>27200</v>
      </c>
      <c r="C100" s="2">
        <f>C95</f>
        <v>11209.939999999999</v>
      </c>
    </row>
    <row r="102" spans="1:5" x14ac:dyDescent="0.2">
      <c r="A102" s="17" t="s">
        <v>50</v>
      </c>
      <c r="B102" s="2">
        <f>B100-B99</f>
        <v>27150</v>
      </c>
      <c r="C102" s="2">
        <f>C100-C99</f>
        <v>11037.14</v>
      </c>
      <c r="D102" s="6">
        <f>C102/B102</f>
        <v>0.40652449355432779</v>
      </c>
    </row>
    <row r="105" spans="1:5" x14ac:dyDescent="0.2">
      <c r="A105" s="21" t="s">
        <v>86</v>
      </c>
    </row>
    <row r="106" spans="1:5" s="14" customFormat="1" x14ac:dyDescent="0.2">
      <c r="A106" s="21"/>
      <c r="B106" s="15"/>
      <c r="C106" s="15"/>
      <c r="E106" s="16"/>
    </row>
    <row r="107" spans="1:5" s="14" customFormat="1" x14ac:dyDescent="0.2">
      <c r="A107" s="20"/>
      <c r="B107" s="15"/>
      <c r="C107" s="15"/>
      <c r="E107" s="16"/>
    </row>
    <row r="108" spans="1:5" x14ac:dyDescent="0.2">
      <c r="A108" s="20"/>
    </row>
  </sheetData>
  <phoneticPr fontId="5" type="noConversion"/>
  <printOptions gridLines="1" gridLinesSet="0"/>
  <pageMargins left="0.23622047244094491" right="0.23622047244094491" top="0.98425196850393704" bottom="0.98425196850393704" header="0.51181102362204722" footer="0.51181102362204722"/>
  <pageSetup paperSize="9" scale="90" fitToWidth="2" fitToHeight="2" orientation="portrait" r:id="rId1"/>
  <headerFooter alignWithMargins="0">
    <oddHeader>&amp;CHÜL
Stand 30.06.2019&amp;RAnlage 11</oddHeader>
    <oddFooter>&amp;CSeite &amp;P&amp;R&amp;D/Voß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36640</vt:lpstr>
      <vt:lpstr>'36640'!Druckbereich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Voß Andrea</dc:creator>
  <cp:lastModifiedBy>Voß Andrea</cp:lastModifiedBy>
  <cp:lastPrinted>2019-09-11T06:44:19Z</cp:lastPrinted>
  <dcterms:created xsi:type="dcterms:W3CDTF">2014-07-03T11:07:47Z</dcterms:created>
  <dcterms:modified xsi:type="dcterms:W3CDTF">2019-09-11T06:48:10Z</dcterms:modified>
</cp:coreProperties>
</file>