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8415" windowHeight="4500"/>
  </bookViews>
  <sheets>
    <sheet name="11231" sheetId="1" r:id="rId1"/>
  </sheets>
  <definedNames>
    <definedName name="_xlnm.Print_Area" localSheetId="0">'11231'!$A$1:$E$214</definedName>
  </definedNames>
  <calcPr calcId="145621"/>
</workbook>
</file>

<file path=xl/calcChain.xml><?xml version="1.0" encoding="utf-8"?>
<calcChain xmlns="http://schemas.openxmlformats.org/spreadsheetml/2006/main">
  <c r="D68" i="1" l="1"/>
  <c r="D186" i="1" l="1"/>
  <c r="D159" i="1"/>
  <c r="D24" i="1" l="1"/>
  <c r="D87" i="1"/>
  <c r="D34" i="1"/>
  <c r="D32" i="1"/>
  <c r="D188" i="1"/>
  <c r="D192" i="1"/>
  <c r="D183" i="1"/>
  <c r="D11" i="1"/>
  <c r="D13" i="1"/>
  <c r="D15" i="1"/>
  <c r="D17" i="1"/>
  <c r="D18" i="1"/>
  <c r="D19" i="1"/>
  <c r="D22" i="1"/>
  <c r="D26" i="1"/>
  <c r="D37" i="1"/>
  <c r="D39" i="1"/>
  <c r="D42" i="1"/>
  <c r="B57" i="1"/>
  <c r="B204" i="1" s="1"/>
  <c r="C57" i="1"/>
  <c r="C204" i="1" s="1"/>
  <c r="D66" i="1"/>
  <c r="D70" i="1"/>
  <c r="D72" i="1"/>
  <c r="D91" i="1"/>
  <c r="D93" i="1"/>
  <c r="D99" i="1"/>
  <c r="D103" i="1"/>
  <c r="D105" i="1"/>
  <c r="D108" i="1"/>
  <c r="D111" i="1"/>
  <c r="D114" i="1"/>
  <c r="D115" i="1"/>
  <c r="D116" i="1"/>
  <c r="D118" i="1"/>
  <c r="D121" i="1"/>
  <c r="D124" i="1"/>
  <c r="D130" i="1"/>
  <c r="D138" i="1"/>
  <c r="D142" i="1"/>
  <c r="D143" i="1"/>
  <c r="D147" i="1"/>
  <c r="D150" i="1"/>
  <c r="D151" i="1"/>
  <c r="D152" i="1"/>
  <c r="D154" i="1"/>
  <c r="D156" i="1"/>
  <c r="D157" i="1"/>
  <c r="D162" i="1"/>
  <c r="D163" i="1"/>
  <c r="D167" i="1"/>
  <c r="D169" i="1"/>
  <c r="D174" i="1"/>
  <c r="D178" i="1"/>
  <c r="D197" i="1"/>
  <c r="B200" i="1"/>
  <c r="B205" i="1" s="1"/>
  <c r="C200" i="1"/>
  <c r="D57" i="1" l="1"/>
  <c r="B207" i="1"/>
  <c r="D200" i="1"/>
  <c r="C205" i="1"/>
  <c r="C207" i="1" s="1"/>
  <c r="D207" i="1" l="1"/>
</calcChain>
</file>

<file path=xl/sharedStrings.xml><?xml version="1.0" encoding="utf-8"?>
<sst xmlns="http://schemas.openxmlformats.org/spreadsheetml/2006/main" count="216" uniqueCount="202">
  <si>
    <t>Bauhof an der Schmiedstraße</t>
  </si>
  <si>
    <t>(ohne kalkulatorische Kosten)</t>
  </si>
  <si>
    <t>(bisher UA 7711)</t>
  </si>
  <si>
    <t>Ansatz</t>
  </si>
  <si>
    <t>Inanspruchnahme</t>
  </si>
  <si>
    <t>%</t>
  </si>
  <si>
    <t>Erläuterung</t>
  </si>
  <si>
    <t>in Euro</t>
  </si>
  <si>
    <t>1.1.2.3.1.414000</t>
  </si>
  <si>
    <t>Zuweisungen und Zuschüsse für lfd. Zwecke v. Bund</t>
  </si>
  <si>
    <t>Zuweisungen und Zuschüsse für lfd. Zwecke v. sonst.</t>
  </si>
  <si>
    <t>öffentlichen Bereich</t>
  </si>
  <si>
    <t xml:space="preserve">Zuweisungen und Zuschüsse für lfd. Zwecke </t>
  </si>
  <si>
    <t>von privaten Unternehmen</t>
  </si>
  <si>
    <t>Mieten, Pachten und Erbbauzins</t>
  </si>
  <si>
    <t>Mietnebenkosten</t>
  </si>
  <si>
    <t>Sonstige privatrechtliche Leistungsentgelte</t>
  </si>
  <si>
    <t>1.1.2.3.1.448100</t>
  </si>
  <si>
    <t>Erträge aus Kostenerstattungen und Kostenumlagen</t>
  </si>
  <si>
    <t>vom Land</t>
  </si>
  <si>
    <t>umlagen von verbundenen Untern. Beteilig. und</t>
  </si>
  <si>
    <t>Sondervermögen</t>
  </si>
  <si>
    <t>Erstattungen Eigenbetrieb Stadtwerke mit Hallenbad</t>
  </si>
  <si>
    <t>und Freizeitzentrum sowie Stadthalle für Dienst-</t>
  </si>
  <si>
    <t>leistungen</t>
  </si>
  <si>
    <t>umlagen von übrigen Bereichen</t>
  </si>
  <si>
    <t>Weitere sonstige ordentliche Erträge</t>
  </si>
  <si>
    <t>Hausmeisterdienst für Rathausplatz WE und TG</t>
  </si>
  <si>
    <t>sowie Garagen Kriegerstraße</t>
  </si>
  <si>
    <t>Erträge a.d. Veräußerung von beweg. und immat.</t>
  </si>
  <si>
    <t>Vermögensgegenständen</t>
  </si>
  <si>
    <t>Summe</t>
  </si>
  <si>
    <t>Dienstbezüge für sonstige Beschäftige (Aushilfen,</t>
  </si>
  <si>
    <t>Dozenten, Praktikanten usw.)</t>
  </si>
  <si>
    <t>Beiträge zur gesetzlichen Sozialversicherung für</t>
  </si>
  <si>
    <t>sonstige Beschäftigte</t>
  </si>
  <si>
    <t>Aufwendungen für Unterhaltung der eigenen Grund-</t>
  </si>
  <si>
    <t>stücke und baulichen Anlagen</t>
  </si>
  <si>
    <t>Wartung und Reparatur technischer Anlagen; Ge-</t>
  </si>
  <si>
    <t>bäudeunterhalt; Sandfang- und Ölabscheiderreinigung;</t>
  </si>
  <si>
    <t>Unterhaltung des sonstigen unbeweglichen Vermögens</t>
  </si>
  <si>
    <t>1.1.2.3.1.522200</t>
  </si>
  <si>
    <t>Aufwendungen für Unterh. von Geräten, Ausstatt.- und</t>
  </si>
  <si>
    <t>Ausrüstungsgegenständen</t>
  </si>
  <si>
    <t>Anteil Bauhof 15.000; Anteil Waldfriedhof 2.100;</t>
  </si>
  <si>
    <t>Anteil Friedhof St. Martin 1.700;</t>
  </si>
  <si>
    <t>Aufw. für den Erw. von imm. und bew. Verm.gegen-</t>
  </si>
  <si>
    <t>ständen des Anlageverm. (GWG)</t>
  </si>
  <si>
    <t>Kleingeräte und Ersatzteile</t>
  </si>
  <si>
    <t>Aufwendungen für Miete bewegliche Gegenstände</t>
  </si>
  <si>
    <t>Gerätemiete</t>
  </si>
  <si>
    <t>Aufwendungen für Bewirtschaftung der Grundstücke</t>
  </si>
  <si>
    <t>und baulichen Anlagen</t>
  </si>
  <si>
    <t>Reinigung</t>
  </si>
  <si>
    <t>Aufwendungen für Abfall und Entsorgung der Grund-</t>
  </si>
  <si>
    <t>AWB Abfallentsorgung</t>
  </si>
  <si>
    <t>Aufwendungen für Heizung</t>
  </si>
  <si>
    <t>Aufwendungen für Strom</t>
  </si>
  <si>
    <t>Aufwendungen für Wasser/Abwasser</t>
  </si>
  <si>
    <t>Aufwendungen für sonst. Bewirtschaftung der Grund-</t>
  </si>
  <si>
    <t>stücke, Gebäude</t>
  </si>
  <si>
    <t>Aufwendungen für die Haltung von Fahrzeugen</t>
  </si>
  <si>
    <t>Kraft- und Schmierstoffe, Ersatzteile und Reparaturen;</t>
  </si>
  <si>
    <t>Aufwendungen für Dienst- und Schutzkleidung, persön-</t>
  </si>
  <si>
    <t>liche Ausrüstungsgegenstände</t>
  </si>
  <si>
    <t>Aufwendungen für Aus- und Fortbildung, Umschulung</t>
  </si>
  <si>
    <t>Sonstige besondere Verwaltungs- und Betriebs-</t>
  </si>
  <si>
    <t>aufwendungen</t>
  </si>
  <si>
    <t>verschiedene Baumaterialien, Baumsägearbeiten;</t>
  </si>
  <si>
    <t>Aufwendungen für übernommene Reisekosten</t>
  </si>
  <si>
    <t>Vermischte Aufwendungen</t>
  </si>
  <si>
    <t>Aufwendungen für Büromaterial</t>
  </si>
  <si>
    <t>Aufwendungen für Porto und Versand</t>
  </si>
  <si>
    <t>Aufwendungen für Telefon und Datenübertragung</t>
  </si>
  <si>
    <t>1.1.2.3.1.543300</t>
  </si>
  <si>
    <t>Aufwendungen für Sachverständige</t>
  </si>
  <si>
    <t>Aufwendungen für Kfz-Steuer</t>
  </si>
  <si>
    <t>Aufwendungen für Kfz-Versicherungen</t>
  </si>
  <si>
    <t>Beiträge für sonstige Versicherungen</t>
  </si>
  <si>
    <t>1.1.2.3.1.073110</t>
  </si>
  <si>
    <t>PKW, Kombi</t>
  </si>
  <si>
    <t>1.1.2.3.1.073120</t>
  </si>
  <si>
    <t>LKW</t>
  </si>
  <si>
    <t>1.1.2.3.1.073300</t>
  </si>
  <si>
    <t>Sonderfahrzeuge (z.B. Bagger, Grader, Straßenreini-</t>
  </si>
  <si>
    <t>gung)</t>
  </si>
  <si>
    <t>1.1.2.3.1.073410</t>
  </si>
  <si>
    <t>Salzstreugerät für Winterfahrzeug</t>
  </si>
  <si>
    <t>1.1.2.3.1.073420</t>
  </si>
  <si>
    <t>Schneepflug</t>
  </si>
  <si>
    <t>1.1.2.3.1.082900</t>
  </si>
  <si>
    <t>Sonstige Betriebs- und Geschäftsausstattung</t>
  </si>
  <si>
    <t>Budget</t>
  </si>
  <si>
    <t>Leihgebühren Verkehrszeichen; Leistungen für</t>
  </si>
  <si>
    <t>(Schmierstoffe, Benzin, Diesel, 2-Takt-Gemisch, Er-</t>
  </si>
  <si>
    <t>satzteile, Reparaturen etc.)</t>
  </si>
  <si>
    <t>Büromaterial, Etiketten f. VDE-Prüfungen,</t>
  </si>
  <si>
    <t>Laminierfolien;</t>
  </si>
  <si>
    <t>1.1.2.3.1.073430</t>
  </si>
  <si>
    <t>Mäheinrichtungen</t>
  </si>
  <si>
    <t xml:space="preserve">Gas- und Sauerstoffe, Sanitätsmaterial, </t>
  </si>
  <si>
    <t xml:space="preserve">Aufwendungen für Rundfunk- und Kabelgebühren </t>
  </si>
  <si>
    <t>1.1.2.3.1.082190</t>
  </si>
  <si>
    <t>Sonstige Betriebsausstattung</t>
  </si>
  <si>
    <t>andere Bauhöfe;</t>
  </si>
  <si>
    <t>Erträge aus Kostenerstattungen und Kosten-</t>
  </si>
  <si>
    <t>Allgemeiner Maschinenunterhalt;</t>
  </si>
  <si>
    <t>Kaminkehrer</t>
  </si>
  <si>
    <t>GEZ für Bauhoffahrzeuge / Betriebsstätte</t>
  </si>
  <si>
    <t>1.1.2.3.1.073500</t>
  </si>
  <si>
    <t>Sonstige Fahrzeuge / Anhänger</t>
  </si>
  <si>
    <t>von sonstigen öffentlichen Sonderrechnungen</t>
  </si>
  <si>
    <t>Aufwendungen für Unterhaltung der fremden</t>
  </si>
  <si>
    <t>Grundstücke und baulichen Anlagen</t>
  </si>
  <si>
    <t>2014-2022: Jährlich 2.500 für Rückschnitt Feuerwehr-</t>
  </si>
  <si>
    <t>zufahrt Gut Streiflach;</t>
  </si>
  <si>
    <t xml:space="preserve">Erträge aus Kostenerstattungen und Kostenumlagen von </t>
  </si>
  <si>
    <t>Gemeinden (GV)</t>
  </si>
  <si>
    <t xml:space="preserve">TÜV-Gebühren; </t>
  </si>
  <si>
    <t>Aufwendungen für kommunale Sachversicherung</t>
  </si>
  <si>
    <t>1.1.2.3.1.073440</t>
  </si>
  <si>
    <t>Sonstige Zusatzeinrichtungen</t>
  </si>
  <si>
    <t>Erstattung Bufdi</t>
  </si>
  <si>
    <t>Beiträge zu Versorgungskassen für sonstige</t>
  </si>
  <si>
    <t>Beschäftigte</t>
  </si>
  <si>
    <t>Wartung Hebebühne; jährliche Risskontrolle des Trägers</t>
  </si>
  <si>
    <t>in der Fahrzeughalle;</t>
  </si>
  <si>
    <t>schulungen (Auffrischung Spritzkurse, Nachschulung</t>
  </si>
  <si>
    <t>Spielplatzkontrolle, VDE-Prüfungen etc.);</t>
  </si>
  <si>
    <t>Anpassung weger neuer Fahrzeuge</t>
  </si>
  <si>
    <t xml:space="preserve">Arbeits- und Schutzkleidung; </t>
  </si>
  <si>
    <t>Erträge:</t>
  </si>
  <si>
    <t>Produktkonto</t>
  </si>
  <si>
    <t>Aufwendungen:</t>
  </si>
  <si>
    <t>Erträge</t>
  </si>
  <si>
    <t>Aufwendungen</t>
  </si>
  <si>
    <t>2019: Verkauf Ahlmann Teleskoplader (Bj. 2008) 8.000;</t>
  </si>
  <si>
    <t>450 Euro-Kraften; Mehrkosten wegen mit Logo bedruckter</t>
  </si>
  <si>
    <t>Warnwesten;</t>
  </si>
  <si>
    <t>allgemeine Erhöhung</t>
  </si>
  <si>
    <t>2019: Ersatz für Streuer FFB-2026 (Bj. 2000) 32.300;</t>
  </si>
  <si>
    <t>Verkauf Gabelstapler (Bj. 1998) 4.000; Verkauf Kipper FFB-</t>
  </si>
  <si>
    <t>2020: Verkauf Kipper FFB-N3096 (Bj. 2006) 4.000;</t>
  </si>
  <si>
    <t>2021: Verkauf Dienstwagen FFB-GE 317 (Bj. 2007) 1.000;</t>
  </si>
  <si>
    <t>Fahrerlaubnisse und Motorsägenausbildungen (personalbe-</t>
  </si>
  <si>
    <t>dingt / jährlich 1 x CE-Ausbildung ca. 3.800 und 1 x Motor-</t>
  </si>
  <si>
    <t>säge ca. 900);</t>
  </si>
  <si>
    <t>u.a. Prüfung Ölabscheider;</t>
  </si>
  <si>
    <t>ab 7/2017 neue Lagerhalle Bauhof;</t>
  </si>
  <si>
    <t>2021: Ersatz Dienstwagen Bauhofleitung (Bj. 2007) 29.000;</t>
  </si>
  <si>
    <t>2019: Ersatz Ahlmann Teleskoplader (Bj. 2008) 120.000;</t>
  </si>
  <si>
    <t>Ersatz Gabelstapler (Bj. 1998) 38.000;</t>
  </si>
  <si>
    <t>2021: Ersatz für Streuer FFB-M 4270 (Bj. 2006) 29.000;</t>
  </si>
  <si>
    <t>2019: Edelstahl- / Alushweißgerät (Bj. 2003) 7.000;</t>
  </si>
  <si>
    <t>Budget  2019</t>
  </si>
  <si>
    <t>Aufwendungen für Leasing Fahrzeuge</t>
  </si>
  <si>
    <t>GE 666 (Bj. 2009) 3.000; Verkauf Denka Lift (Bj. 1999) 5.000;</t>
  </si>
  <si>
    <t>Verkauf Fendt-Schlepper mit Salzstreugerät (Bj. 2005)</t>
  </si>
  <si>
    <t>15.000; Verkauf Ferrari-Mäher (Bj. 2015) 4.000; Verkauf</t>
  </si>
  <si>
    <t>Schmid Anhänger FFB-L 1461 (Bj. 2005) 500;</t>
  </si>
  <si>
    <t xml:space="preserve">2022: Verkauf Großflächenmäher Ransomes (Bj. 2004) </t>
  </si>
  <si>
    <t xml:space="preserve">1.000; </t>
  </si>
  <si>
    <t>2023: Verkauf Unimog FFB-GE 300 mit WD-Ausrüstung</t>
  </si>
  <si>
    <t>(Bj. 2007) 15.000;</t>
  </si>
  <si>
    <t>aus 2018: Weitere Vernetzung des Verwaltungs- und Werk-</t>
  </si>
  <si>
    <t>stattgebäudes 15.000;</t>
  </si>
  <si>
    <t>2019: Beginn Austausch von Garagentoren (Werkstattgebäu-</t>
  </si>
  <si>
    <t>de) 21.000; Abschnittsweise Sanierung der Hoffläche;</t>
  </si>
  <si>
    <t>2020: Austausch von 2 Garagentoren 21.000; Asphaltieren</t>
  </si>
  <si>
    <t>50.000;</t>
  </si>
  <si>
    <t>2021: Austausch von 2 Garagentoren 21.000;</t>
  </si>
  <si>
    <t>2022: Austausch von 2 Garagentoren 21.000;</t>
  </si>
  <si>
    <t>2023: Generalinspektion 4 Ölabscheider 4.000;</t>
  </si>
  <si>
    <t xml:space="preserve"> + 6.000 von ehem. Konto .085000;</t>
  </si>
  <si>
    <t>Leasingraten Elektrofahrzeug Friedhof St. Martin je 7.900;</t>
  </si>
  <si>
    <t>2019: + Einmalzahlung von 200;</t>
  </si>
  <si>
    <t>Mehrbedarf wegen zusätzlichem Gießfahrzeug;</t>
  </si>
  <si>
    <t>2019 ff.: Erhöhter Bedarf wegen neuen MitarbeiterInnen und</t>
  </si>
  <si>
    <t>2019 ff.: Erhöhter Bedarf wegen vermehrten Pflicht-</t>
  </si>
  <si>
    <t>2019: Mehrausgaben ab 2017 wegen wegfallender LKW-</t>
  </si>
  <si>
    <t>2019 ff.: Ab 2017 sind alle städtischen Christbäume auf diesem</t>
  </si>
  <si>
    <t xml:space="preserve">Produktkonto angesiedelt. Mehreinkäufe großer Bäume, da </t>
  </si>
  <si>
    <t>im Stadtgebiet keine mehr vorhanden sind;</t>
  </si>
  <si>
    <t>2019: Ersatz Pritschenwagen FFB-GE 666 (Bj. 2007) 38.000;</t>
  </si>
  <si>
    <t>2020: Ersatz Kipper FFB-N 3096 (Bj. 2006) 49.500;</t>
  </si>
  <si>
    <t>2023: Ersatz Unimog FFB-GE 300 (Bj. 2007) 182.000;</t>
  </si>
  <si>
    <t>2021: Ersatz Fendt Sclepper FFB-M 4270 (Bj. 2005) 178.000;</t>
  </si>
  <si>
    <t>2023: Ersatz für Streuer FFB-GE 300 (Bj. 2000) 32.300;</t>
  </si>
  <si>
    <t>Aus 2018: Ersatz Räumschild für Schneepflug FFB-Y145</t>
  </si>
  <si>
    <t>7.500;</t>
  </si>
  <si>
    <t xml:space="preserve">2019: Ersatz Räumschild für Schneepflug FFB-2026 (Bj. 2000) </t>
  </si>
  <si>
    <t>12.500;</t>
  </si>
  <si>
    <t>2021: Ersatz Ferrari-Mäher (Bj. 2015) 56.000;</t>
  </si>
  <si>
    <t>2022: Ersatz Großflächenmäher Ransomes (Bj. 2004) 90.100;</t>
  </si>
  <si>
    <t xml:space="preserve">2019: Ersatz Denka Lift Hubsteiger FFB-W 1823 (Bj. 1991) </t>
  </si>
  <si>
    <t>103.500; Ersatz Tieflader FFB-2033 (Bj. 2000) 25.000;</t>
  </si>
  <si>
    <t>2021: Ersatz FFB-L 1461 Schmid Anhänger (Bj. 2005) 3.500;</t>
  </si>
  <si>
    <t>Ertüchtigung Bremsenprüfstand auf aktuelle Prüfnorm 3.900;</t>
  </si>
  <si>
    <t>2019-2022: + 3.500 von ehem. Konto .085000 für Rasen-</t>
  </si>
  <si>
    <t>mäher, Heckenscheren etc.</t>
  </si>
  <si>
    <t>Innenausbau für GE 61 - wird umgebucht auf .073110;</t>
  </si>
  <si>
    <t>2018: Erstattung von 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</si>
</sst>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\1&quot;.&quot;\1&quot;.&quot;\2&quot;.&quot;\3&quot;.&quot;\1&quot;.&quot;######"/>
    <numFmt numFmtId="166" formatCode="\3&quot;.&quot;\6&quot;.&quot;\6&quot;.&quot;\6&quot;.&quot;0&quot;.&quot;######"/>
  </numFmts>
  <fonts count="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0" fontId="3" fillId="0" borderId="0" xfId="0" applyNumberFormat="1" applyFont="1" applyAlignment="1">
      <alignment horizontal="centerContinuous"/>
    </xf>
    <xf numFmtId="40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0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40" fontId="0" fillId="0" borderId="0" xfId="0" quotePrefix="1" applyNumberFormat="1"/>
    <xf numFmtId="40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40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Continuous"/>
    </xf>
    <xf numFmtId="165" fontId="2" fillId="0" borderId="0" xfId="0" quotePrefix="1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>
      <alignment horizontal="right"/>
    </xf>
    <xf numFmtId="0" fontId="5" fillId="0" borderId="0" xfId="0" applyFont="1"/>
    <xf numFmtId="4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topLeftCell="A108" workbookViewId="0">
      <selection activeCell="C109" sqref="C109"/>
    </sheetView>
  </sheetViews>
  <sheetFormatPr baseColWidth="10" defaultRowHeight="12.75" x14ac:dyDescent="0.2"/>
  <cols>
    <col min="1" max="1" width="16.42578125" style="17" customWidth="1"/>
    <col min="2" max="2" width="13.85546875" style="4" customWidth="1"/>
    <col min="3" max="3" width="18.42578125" style="4" customWidth="1"/>
    <col min="4" max="4" width="9.5703125" customWidth="1"/>
    <col min="5" max="5" width="53.140625" customWidth="1"/>
  </cols>
  <sheetData>
    <row r="1" spans="1:7" ht="15.75" x14ac:dyDescent="0.25">
      <c r="A1" s="13" t="s">
        <v>154</v>
      </c>
      <c r="B1" s="1"/>
      <c r="C1" s="2"/>
      <c r="D1" s="3"/>
      <c r="E1" s="3"/>
    </row>
    <row r="2" spans="1:7" ht="15.75" x14ac:dyDescent="0.25">
      <c r="A2" s="13" t="s">
        <v>0</v>
      </c>
      <c r="B2" s="1"/>
      <c r="C2" s="2"/>
      <c r="D2" s="3"/>
      <c r="E2" s="3"/>
    </row>
    <row r="3" spans="1:7" s="11" customFormat="1" ht="12.75" customHeight="1" x14ac:dyDescent="0.2">
      <c r="A3" s="14" t="s">
        <v>1</v>
      </c>
      <c r="B3" s="9"/>
      <c r="C3" s="9"/>
      <c r="D3" s="10"/>
      <c r="E3" s="10"/>
    </row>
    <row r="4" spans="1:7" s="11" customFormat="1" ht="12.75" customHeight="1" x14ac:dyDescent="0.2">
      <c r="A4" s="15" t="s">
        <v>2</v>
      </c>
      <c r="B4" s="9"/>
      <c r="C4" s="9"/>
      <c r="D4" s="10"/>
      <c r="E4" s="10"/>
    </row>
    <row r="6" spans="1:7" x14ac:dyDescent="0.2">
      <c r="A6" s="22" t="s">
        <v>131</v>
      </c>
      <c r="E6" s="24"/>
    </row>
    <row r="8" spans="1:7" x14ac:dyDescent="0.2">
      <c r="A8" s="22" t="s">
        <v>132</v>
      </c>
      <c r="B8" s="12" t="s">
        <v>3</v>
      </c>
      <c r="C8" s="12" t="s">
        <v>4</v>
      </c>
      <c r="D8" s="5" t="s">
        <v>5</v>
      </c>
      <c r="E8" s="7" t="s">
        <v>6</v>
      </c>
    </row>
    <row r="9" spans="1:7" x14ac:dyDescent="0.2">
      <c r="A9" s="16"/>
      <c r="B9" s="12" t="s">
        <v>7</v>
      </c>
      <c r="C9" s="12" t="s">
        <v>7</v>
      </c>
      <c r="D9" s="5"/>
      <c r="E9" s="7"/>
    </row>
    <row r="11" spans="1:7" x14ac:dyDescent="0.2">
      <c r="A11" s="19" t="s">
        <v>8</v>
      </c>
      <c r="B11" s="4">
        <v>0</v>
      </c>
      <c r="C11" s="4">
        <v>0</v>
      </c>
      <c r="D11" s="6" t="e">
        <f>C11/B11</f>
        <v>#DIV/0!</v>
      </c>
      <c r="E11" t="s">
        <v>9</v>
      </c>
    </row>
    <row r="12" spans="1:7" x14ac:dyDescent="0.2">
      <c r="A12" s="19"/>
      <c r="D12" s="6"/>
      <c r="E12" t="s">
        <v>122</v>
      </c>
    </row>
    <row r="13" spans="1:7" x14ac:dyDescent="0.2">
      <c r="A13" s="17">
        <v>414400</v>
      </c>
      <c r="B13" s="4">
        <v>0</v>
      </c>
      <c r="C13" s="4">
        <v>0</v>
      </c>
      <c r="D13" s="6" t="e">
        <f>C13/B13</f>
        <v>#DIV/0!</v>
      </c>
      <c r="E13" t="s">
        <v>10</v>
      </c>
    </row>
    <row r="14" spans="1:7" x14ac:dyDescent="0.2">
      <c r="E14" t="s">
        <v>11</v>
      </c>
      <c r="G14" s="21"/>
    </row>
    <row r="15" spans="1:7" x14ac:dyDescent="0.2">
      <c r="A15" s="17">
        <v>414700</v>
      </c>
      <c r="B15" s="4">
        <v>0</v>
      </c>
      <c r="C15" s="4">
        <v>0</v>
      </c>
      <c r="D15" s="6" t="e">
        <f>C15/B15</f>
        <v>#DIV/0!</v>
      </c>
      <c r="E15" t="s">
        <v>12</v>
      </c>
      <c r="G15" s="21"/>
    </row>
    <row r="16" spans="1:7" x14ac:dyDescent="0.2">
      <c r="D16" s="6"/>
      <c r="E16" t="s">
        <v>13</v>
      </c>
    </row>
    <row r="17" spans="1:5" ht="13.5" customHeight="1" x14ac:dyDescent="0.2">
      <c r="A17" s="17">
        <v>441100</v>
      </c>
      <c r="B17" s="4">
        <v>7950</v>
      </c>
      <c r="C17" s="4">
        <v>7755.28</v>
      </c>
      <c r="D17" s="6">
        <f>C17/B17</f>
        <v>0.97550691823899371</v>
      </c>
      <c r="E17" t="s">
        <v>14</v>
      </c>
    </row>
    <row r="18" spans="1:5" ht="13.5" customHeight="1" x14ac:dyDescent="0.2">
      <c r="A18" s="17">
        <v>441101</v>
      </c>
      <c r="B18" s="4">
        <v>900</v>
      </c>
      <c r="C18" s="4">
        <v>906.84</v>
      </c>
      <c r="D18" s="6">
        <f>C18/B18</f>
        <v>1.0076000000000001</v>
      </c>
      <c r="E18" t="s">
        <v>15</v>
      </c>
    </row>
    <row r="19" spans="1:5" x14ac:dyDescent="0.2">
      <c r="A19" s="17">
        <v>446100</v>
      </c>
      <c r="B19" s="4">
        <v>20000</v>
      </c>
      <c r="C19" s="4">
        <v>10856.67</v>
      </c>
      <c r="D19" s="6">
        <f>C19/B19</f>
        <v>0.54283349999999997</v>
      </c>
      <c r="E19" t="s">
        <v>16</v>
      </c>
    </row>
    <row r="20" spans="1:5" x14ac:dyDescent="0.2">
      <c r="D20" s="6"/>
      <c r="E20" t="s">
        <v>93</v>
      </c>
    </row>
    <row r="21" spans="1:5" x14ac:dyDescent="0.2">
      <c r="D21" s="6"/>
      <c r="E21" t="s">
        <v>104</v>
      </c>
    </row>
    <row r="22" spans="1:5" x14ac:dyDescent="0.2">
      <c r="A22" s="19" t="s">
        <v>17</v>
      </c>
      <c r="B22" s="4">
        <v>0</v>
      </c>
      <c r="C22" s="4">
        <v>0</v>
      </c>
      <c r="D22" s="6" t="e">
        <f>C22/B22</f>
        <v>#DIV/0!</v>
      </c>
      <c r="E22" t="s">
        <v>18</v>
      </c>
    </row>
    <row r="23" spans="1:5" x14ac:dyDescent="0.2">
      <c r="D23" s="6"/>
      <c r="E23" t="s">
        <v>19</v>
      </c>
    </row>
    <row r="24" spans="1:5" x14ac:dyDescent="0.2">
      <c r="A24" s="17">
        <v>448200</v>
      </c>
      <c r="B24" s="4">
        <v>0</v>
      </c>
      <c r="C24" s="4">
        <v>0</v>
      </c>
      <c r="D24" s="6" t="e">
        <f>C24/B24</f>
        <v>#DIV/0!</v>
      </c>
      <c r="E24" t="s">
        <v>116</v>
      </c>
    </row>
    <row r="25" spans="1:5" x14ac:dyDescent="0.2">
      <c r="D25" s="6"/>
      <c r="E25" t="s">
        <v>117</v>
      </c>
    </row>
    <row r="26" spans="1:5" x14ac:dyDescent="0.2">
      <c r="A26" s="17">
        <v>448500</v>
      </c>
      <c r="B26" s="4">
        <v>30000</v>
      </c>
      <c r="C26" s="4">
        <v>5843.36</v>
      </c>
      <c r="D26" s="6">
        <f>C26/B26</f>
        <v>0.19477866666666666</v>
      </c>
      <c r="E26" t="s">
        <v>105</v>
      </c>
    </row>
    <row r="27" spans="1:5" x14ac:dyDescent="0.2">
      <c r="D27" s="6"/>
      <c r="E27" t="s">
        <v>20</v>
      </c>
    </row>
    <row r="28" spans="1:5" x14ac:dyDescent="0.2">
      <c r="D28" s="6"/>
      <c r="E28" t="s">
        <v>21</v>
      </c>
    </row>
    <row r="29" spans="1:5" x14ac:dyDescent="0.2">
      <c r="D29" s="6"/>
      <c r="E29" t="s">
        <v>22</v>
      </c>
    </row>
    <row r="30" spans="1:5" x14ac:dyDescent="0.2">
      <c r="D30" s="6"/>
      <c r="E30" t="s">
        <v>23</v>
      </c>
    </row>
    <row r="31" spans="1:5" x14ac:dyDescent="0.2">
      <c r="D31" s="6"/>
      <c r="E31" t="s">
        <v>24</v>
      </c>
    </row>
    <row r="32" spans="1:5" x14ac:dyDescent="0.2">
      <c r="A32" s="17">
        <v>448600</v>
      </c>
      <c r="B32" s="4">
        <v>0</v>
      </c>
      <c r="C32" s="4">
        <v>0</v>
      </c>
      <c r="D32" s="6" t="e">
        <f>C32/B32</f>
        <v>#DIV/0!</v>
      </c>
      <c r="E32" t="s">
        <v>18</v>
      </c>
    </row>
    <row r="33" spans="1:5" x14ac:dyDescent="0.2">
      <c r="D33" s="6"/>
      <c r="E33" t="s">
        <v>111</v>
      </c>
    </row>
    <row r="34" spans="1:5" x14ac:dyDescent="0.2">
      <c r="A34" s="17">
        <v>448700</v>
      </c>
      <c r="B34" s="4">
        <v>0</v>
      </c>
      <c r="C34" s="4">
        <v>317.45</v>
      </c>
      <c r="D34" s="6" t="e">
        <f>C34/B34</f>
        <v>#DIV/0!</v>
      </c>
      <c r="E34" t="s">
        <v>18</v>
      </c>
    </row>
    <row r="35" spans="1:5" x14ac:dyDescent="0.2">
      <c r="D35" s="6"/>
      <c r="E35" t="s">
        <v>13</v>
      </c>
    </row>
    <row r="36" spans="1:5" x14ac:dyDescent="0.2">
      <c r="D36" s="6"/>
      <c r="E36" t="s">
        <v>201</v>
      </c>
    </row>
    <row r="37" spans="1:5" x14ac:dyDescent="0.2">
      <c r="A37" s="17">
        <v>448800</v>
      </c>
      <c r="B37" s="4">
        <v>0</v>
      </c>
      <c r="C37" s="4">
        <v>12.78</v>
      </c>
      <c r="D37" s="6" t="e">
        <f>C37/B37</f>
        <v>#DIV/0!</v>
      </c>
      <c r="E37" t="s">
        <v>105</v>
      </c>
    </row>
    <row r="38" spans="1:5" x14ac:dyDescent="0.2">
      <c r="D38" s="6"/>
      <c r="E38" t="s">
        <v>25</v>
      </c>
    </row>
    <row r="39" spans="1:5" x14ac:dyDescent="0.2">
      <c r="A39" s="17">
        <v>456900</v>
      </c>
      <c r="B39" s="4">
        <v>7000</v>
      </c>
      <c r="C39" s="4">
        <v>4212</v>
      </c>
      <c r="D39" s="6">
        <f>C39/B39</f>
        <v>0.60171428571428576</v>
      </c>
      <c r="E39" t="s">
        <v>26</v>
      </c>
    </row>
    <row r="40" spans="1:5" x14ac:dyDescent="0.2">
      <c r="D40" s="6"/>
      <c r="E40" t="s">
        <v>27</v>
      </c>
    </row>
    <row r="41" spans="1:5" x14ac:dyDescent="0.2">
      <c r="D41" s="6"/>
      <c r="E41" t="s">
        <v>28</v>
      </c>
    </row>
    <row r="42" spans="1:5" x14ac:dyDescent="0.2">
      <c r="A42" s="17">
        <v>459201</v>
      </c>
      <c r="B42" s="4">
        <v>20000</v>
      </c>
      <c r="C42" s="4">
        <v>4260</v>
      </c>
      <c r="D42" s="6">
        <f>C42/B42</f>
        <v>0.21299999999999999</v>
      </c>
      <c r="E42" t="s">
        <v>29</v>
      </c>
    </row>
    <row r="43" spans="1:5" x14ac:dyDescent="0.2">
      <c r="D43" s="6"/>
      <c r="E43" t="s">
        <v>30</v>
      </c>
    </row>
    <row r="44" spans="1:5" x14ac:dyDescent="0.2">
      <c r="D44" s="6"/>
      <c r="E44" s="11" t="s">
        <v>136</v>
      </c>
    </row>
    <row r="45" spans="1:5" x14ac:dyDescent="0.2">
      <c r="D45" s="6"/>
      <c r="E45" s="11" t="s">
        <v>141</v>
      </c>
    </row>
    <row r="46" spans="1:5" x14ac:dyDescent="0.2">
      <c r="D46" s="6"/>
      <c r="E46" s="11" t="s">
        <v>156</v>
      </c>
    </row>
    <row r="47" spans="1:5" x14ac:dyDescent="0.2">
      <c r="D47" s="6"/>
      <c r="E47" s="11" t="s">
        <v>142</v>
      </c>
    </row>
    <row r="48" spans="1:5" x14ac:dyDescent="0.2">
      <c r="D48" s="6"/>
      <c r="E48" s="11" t="s">
        <v>143</v>
      </c>
    </row>
    <row r="49" spans="1:5" x14ac:dyDescent="0.2">
      <c r="D49" s="6"/>
      <c r="E49" s="11" t="s">
        <v>157</v>
      </c>
    </row>
    <row r="50" spans="1:5" x14ac:dyDescent="0.2">
      <c r="D50" s="6"/>
      <c r="E50" s="11" t="s">
        <v>158</v>
      </c>
    </row>
    <row r="51" spans="1:5" x14ac:dyDescent="0.2">
      <c r="D51" s="6"/>
      <c r="E51" s="11" t="s">
        <v>159</v>
      </c>
    </row>
    <row r="52" spans="1:5" x14ac:dyDescent="0.2">
      <c r="D52" s="6"/>
      <c r="E52" s="11" t="s">
        <v>160</v>
      </c>
    </row>
    <row r="53" spans="1:5" x14ac:dyDescent="0.2">
      <c r="D53" s="6"/>
      <c r="E53" s="11" t="s">
        <v>161</v>
      </c>
    </row>
    <row r="54" spans="1:5" x14ac:dyDescent="0.2">
      <c r="D54" s="6"/>
      <c r="E54" s="11" t="s">
        <v>162</v>
      </c>
    </row>
    <row r="55" spans="1:5" x14ac:dyDescent="0.2">
      <c r="D55" s="6"/>
      <c r="E55" s="11" t="s">
        <v>163</v>
      </c>
    </row>
    <row r="56" spans="1:5" x14ac:dyDescent="0.2">
      <c r="D56" s="6"/>
    </row>
    <row r="57" spans="1:5" x14ac:dyDescent="0.2">
      <c r="A57" s="17" t="s">
        <v>31</v>
      </c>
      <c r="B57" s="4">
        <f>SUM(B10:B56)</f>
        <v>85850</v>
      </c>
      <c r="C57" s="4">
        <f>SUM(C10:C56)</f>
        <v>34164.380000000005</v>
      </c>
      <c r="D57" s="6">
        <f>C57/B57</f>
        <v>0.39795433896330817</v>
      </c>
    </row>
    <row r="60" spans="1:5" x14ac:dyDescent="0.2">
      <c r="C60"/>
    </row>
    <row r="61" spans="1:5" x14ac:dyDescent="0.2">
      <c r="A61" s="22" t="s">
        <v>133</v>
      </c>
    </row>
    <row r="63" spans="1:5" x14ac:dyDescent="0.2">
      <c r="A63" s="22" t="s">
        <v>132</v>
      </c>
      <c r="B63" s="12" t="s">
        <v>3</v>
      </c>
      <c r="C63" s="12" t="s">
        <v>4</v>
      </c>
      <c r="D63" s="5" t="s">
        <v>5</v>
      </c>
      <c r="E63" s="7" t="s">
        <v>6</v>
      </c>
    </row>
    <row r="64" spans="1:5" x14ac:dyDescent="0.2">
      <c r="A64" s="16"/>
      <c r="B64" s="12" t="s">
        <v>7</v>
      </c>
      <c r="C64" s="12" t="s">
        <v>7</v>
      </c>
      <c r="D64" s="5"/>
      <c r="E64" s="7"/>
    </row>
    <row r="66" spans="1:5" x14ac:dyDescent="0.2">
      <c r="A66" s="17">
        <v>501900</v>
      </c>
      <c r="B66" s="4">
        <v>19200</v>
      </c>
      <c r="C66" s="4">
        <v>5082.8100000000004</v>
      </c>
      <c r="D66" s="6">
        <f>C66/B66</f>
        <v>0.26472968750000003</v>
      </c>
      <c r="E66" t="s">
        <v>32</v>
      </c>
    </row>
    <row r="67" spans="1:5" x14ac:dyDescent="0.2">
      <c r="D67" s="6"/>
      <c r="E67" t="s">
        <v>33</v>
      </c>
    </row>
    <row r="68" spans="1:5" x14ac:dyDescent="0.2">
      <c r="A68" s="17">
        <v>502900</v>
      </c>
      <c r="B68" s="4">
        <v>350</v>
      </c>
      <c r="C68" s="4">
        <v>184.16</v>
      </c>
      <c r="D68" s="6">
        <f>C68/B68</f>
        <v>0.52617142857142851</v>
      </c>
      <c r="E68" s="11" t="s">
        <v>123</v>
      </c>
    </row>
    <row r="69" spans="1:5" x14ac:dyDescent="0.2">
      <c r="D69" s="6"/>
      <c r="E69" s="11" t="s">
        <v>124</v>
      </c>
    </row>
    <row r="70" spans="1:5" x14ac:dyDescent="0.2">
      <c r="A70" s="17">
        <v>503900</v>
      </c>
      <c r="B70" s="4">
        <v>6050</v>
      </c>
      <c r="C70" s="4">
        <v>1592.07</v>
      </c>
      <c r="D70" s="6">
        <f>C70/B70</f>
        <v>0.26315206611570247</v>
      </c>
      <c r="E70" t="s">
        <v>34</v>
      </c>
    </row>
    <row r="71" spans="1:5" x14ac:dyDescent="0.2">
      <c r="D71" s="6"/>
      <c r="E71" t="s">
        <v>35</v>
      </c>
    </row>
    <row r="72" spans="1:5" x14ac:dyDescent="0.2">
      <c r="A72" s="17">
        <v>521110</v>
      </c>
      <c r="B72" s="4">
        <v>326100</v>
      </c>
      <c r="C72" s="4">
        <v>68867.570000000007</v>
      </c>
      <c r="D72" s="6">
        <f>C72/B72</f>
        <v>0.21118543391597672</v>
      </c>
      <c r="E72" t="s">
        <v>36</v>
      </c>
    </row>
    <row r="73" spans="1:5" x14ac:dyDescent="0.2">
      <c r="D73" s="6"/>
      <c r="E73" t="s">
        <v>37</v>
      </c>
    </row>
    <row r="74" spans="1:5" x14ac:dyDescent="0.2">
      <c r="D74" s="6"/>
      <c r="E74" t="s">
        <v>38</v>
      </c>
    </row>
    <row r="75" spans="1:5" x14ac:dyDescent="0.2">
      <c r="D75" s="6"/>
      <c r="E75" t="s">
        <v>39</v>
      </c>
    </row>
    <row r="76" spans="1:5" x14ac:dyDescent="0.2">
      <c r="D76" s="6"/>
      <c r="E76" s="11" t="s">
        <v>125</v>
      </c>
    </row>
    <row r="77" spans="1:5" x14ac:dyDescent="0.2">
      <c r="D77" s="6"/>
      <c r="E77" s="11" t="s">
        <v>126</v>
      </c>
    </row>
    <row r="78" spans="1:5" x14ac:dyDescent="0.2">
      <c r="D78" s="6"/>
      <c r="E78" s="11" t="s">
        <v>164</v>
      </c>
    </row>
    <row r="79" spans="1:5" x14ac:dyDescent="0.2">
      <c r="D79" s="6"/>
      <c r="E79" s="11" t="s">
        <v>165</v>
      </c>
    </row>
    <row r="80" spans="1:5" x14ac:dyDescent="0.2">
      <c r="D80" s="6"/>
      <c r="E80" s="11" t="s">
        <v>166</v>
      </c>
    </row>
    <row r="81" spans="1:5" x14ac:dyDescent="0.2">
      <c r="D81" s="6"/>
      <c r="E81" s="11" t="s">
        <v>167</v>
      </c>
    </row>
    <row r="82" spans="1:5" x14ac:dyDescent="0.2">
      <c r="D82" s="6"/>
      <c r="E82" s="11" t="s">
        <v>168</v>
      </c>
    </row>
    <row r="83" spans="1:5" x14ac:dyDescent="0.2">
      <c r="D83" s="6"/>
      <c r="E83" s="11" t="s">
        <v>169</v>
      </c>
    </row>
    <row r="84" spans="1:5" x14ac:dyDescent="0.2">
      <c r="D84" s="6"/>
      <c r="E84" s="11" t="s">
        <v>170</v>
      </c>
    </row>
    <row r="85" spans="1:5" x14ac:dyDescent="0.2">
      <c r="D85" s="6"/>
      <c r="E85" s="11" t="s">
        <v>171</v>
      </c>
    </row>
    <row r="86" spans="1:5" x14ac:dyDescent="0.2">
      <c r="D86" s="6"/>
      <c r="E86" s="11" t="s">
        <v>172</v>
      </c>
    </row>
    <row r="87" spans="1:5" x14ac:dyDescent="0.2">
      <c r="A87" s="17">
        <v>521120</v>
      </c>
      <c r="B87" s="4">
        <v>2500</v>
      </c>
      <c r="C87" s="4">
        <v>0</v>
      </c>
      <c r="D87" s="6">
        <f>C87/B87</f>
        <v>0</v>
      </c>
      <c r="E87" t="s">
        <v>112</v>
      </c>
    </row>
    <row r="88" spans="1:5" x14ac:dyDescent="0.2">
      <c r="D88" s="6"/>
      <c r="E88" t="s">
        <v>113</v>
      </c>
    </row>
    <row r="89" spans="1:5" x14ac:dyDescent="0.2">
      <c r="D89" s="6"/>
      <c r="E89" t="s">
        <v>114</v>
      </c>
    </row>
    <row r="90" spans="1:5" x14ac:dyDescent="0.2">
      <c r="D90" s="6"/>
      <c r="E90" t="s">
        <v>115</v>
      </c>
    </row>
    <row r="91" spans="1:5" x14ac:dyDescent="0.2">
      <c r="A91" s="17">
        <v>522100</v>
      </c>
      <c r="B91" s="4">
        <v>300</v>
      </c>
      <c r="C91" s="4">
        <v>283.99</v>
      </c>
      <c r="D91" s="6">
        <f>C91/B91</f>
        <v>0.94663333333333333</v>
      </c>
      <c r="E91" t="s">
        <v>40</v>
      </c>
    </row>
    <row r="92" spans="1:5" x14ac:dyDescent="0.2">
      <c r="D92" s="6"/>
      <c r="E92" t="s">
        <v>106</v>
      </c>
    </row>
    <row r="93" spans="1:5" x14ac:dyDescent="0.2">
      <c r="A93" s="19" t="s">
        <v>41</v>
      </c>
      <c r="B93" s="4">
        <v>23500</v>
      </c>
      <c r="C93" s="4">
        <v>6515.35</v>
      </c>
      <c r="D93" s="6">
        <f>C93/B93</f>
        <v>0.27724893617021279</v>
      </c>
      <c r="E93" t="s">
        <v>42</v>
      </c>
    </row>
    <row r="94" spans="1:5" x14ac:dyDescent="0.2">
      <c r="D94" s="6"/>
      <c r="E94" t="s">
        <v>43</v>
      </c>
    </row>
    <row r="95" spans="1:5" x14ac:dyDescent="0.2">
      <c r="D95" s="6"/>
      <c r="E95" t="s">
        <v>44</v>
      </c>
    </row>
    <row r="96" spans="1:5" x14ac:dyDescent="0.2">
      <c r="D96" s="6"/>
      <c r="E96" t="s">
        <v>45</v>
      </c>
    </row>
    <row r="97" spans="1:5" x14ac:dyDescent="0.2">
      <c r="D97" s="6"/>
      <c r="E97" t="s">
        <v>94</v>
      </c>
    </row>
    <row r="98" spans="1:5" x14ac:dyDescent="0.2">
      <c r="D98" s="6"/>
      <c r="E98" t="s">
        <v>95</v>
      </c>
    </row>
    <row r="99" spans="1:5" x14ac:dyDescent="0.2">
      <c r="A99" s="17">
        <v>522300</v>
      </c>
      <c r="B99" s="4">
        <v>17000</v>
      </c>
      <c r="C99" s="4">
        <v>5019.32</v>
      </c>
      <c r="D99" s="6">
        <f>C99/B99</f>
        <v>0.29525411764705883</v>
      </c>
      <c r="E99" t="s">
        <v>46</v>
      </c>
    </row>
    <row r="100" spans="1:5" x14ac:dyDescent="0.2">
      <c r="D100" s="6"/>
      <c r="E100" t="s">
        <v>47</v>
      </c>
    </row>
    <row r="101" spans="1:5" x14ac:dyDescent="0.2">
      <c r="D101" s="6"/>
      <c r="E101" t="s">
        <v>48</v>
      </c>
    </row>
    <row r="102" spans="1:5" x14ac:dyDescent="0.2">
      <c r="D102" s="6"/>
      <c r="E102" t="s">
        <v>173</v>
      </c>
    </row>
    <row r="103" spans="1:5" x14ac:dyDescent="0.2">
      <c r="A103" s="17">
        <v>523112</v>
      </c>
      <c r="B103" s="4">
        <v>0</v>
      </c>
      <c r="C103" s="4">
        <v>0</v>
      </c>
      <c r="D103" s="6" t="e">
        <f>C103/B103</f>
        <v>#DIV/0!</v>
      </c>
      <c r="E103" t="s">
        <v>49</v>
      </c>
    </row>
    <row r="104" spans="1:5" x14ac:dyDescent="0.2">
      <c r="D104" s="6"/>
      <c r="E104" t="s">
        <v>50</v>
      </c>
    </row>
    <row r="105" spans="1:5" x14ac:dyDescent="0.2">
      <c r="A105" s="17">
        <v>523220</v>
      </c>
      <c r="B105" s="4">
        <v>8100</v>
      </c>
      <c r="C105" s="4">
        <v>0</v>
      </c>
      <c r="D105" s="6">
        <f>C105/B105</f>
        <v>0</v>
      </c>
      <c r="E105" s="11" t="s">
        <v>155</v>
      </c>
    </row>
    <row r="106" spans="1:5" x14ac:dyDescent="0.2">
      <c r="D106" s="6"/>
      <c r="E106" s="11" t="s">
        <v>174</v>
      </c>
    </row>
    <row r="107" spans="1:5" x14ac:dyDescent="0.2">
      <c r="D107" s="6"/>
      <c r="E107" s="11" t="s">
        <v>175</v>
      </c>
    </row>
    <row r="108" spans="1:5" x14ac:dyDescent="0.2">
      <c r="A108" s="17">
        <v>524100</v>
      </c>
      <c r="B108" s="4">
        <v>4400</v>
      </c>
      <c r="C108" s="4">
        <v>2645.76</v>
      </c>
      <c r="D108" s="6">
        <f>C108/B108</f>
        <v>0.6013090909090909</v>
      </c>
      <c r="E108" t="s">
        <v>51</v>
      </c>
    </row>
    <row r="109" spans="1:5" x14ac:dyDescent="0.2">
      <c r="D109" s="6"/>
      <c r="E109" t="s">
        <v>52</v>
      </c>
    </row>
    <row r="110" spans="1:5" x14ac:dyDescent="0.2">
      <c r="D110" s="6"/>
      <c r="E110" t="s">
        <v>53</v>
      </c>
    </row>
    <row r="111" spans="1:5" x14ac:dyDescent="0.2">
      <c r="A111" s="17">
        <v>524120</v>
      </c>
      <c r="B111" s="4">
        <v>900</v>
      </c>
      <c r="C111" s="4">
        <v>362</v>
      </c>
      <c r="D111" s="6">
        <f>C111/B111</f>
        <v>0.4022222222222222</v>
      </c>
      <c r="E111" t="s">
        <v>54</v>
      </c>
    </row>
    <row r="112" spans="1:5" x14ac:dyDescent="0.2">
      <c r="D112" s="6"/>
      <c r="E112" t="s">
        <v>37</v>
      </c>
    </row>
    <row r="113" spans="1:5" x14ac:dyDescent="0.2">
      <c r="D113" s="6"/>
      <c r="E113" t="s">
        <v>55</v>
      </c>
    </row>
    <row r="114" spans="1:5" x14ac:dyDescent="0.2">
      <c r="A114" s="17">
        <v>524131</v>
      </c>
      <c r="B114" s="4">
        <v>20100</v>
      </c>
      <c r="C114" s="4">
        <v>17380</v>
      </c>
      <c r="D114" s="6">
        <f>C114/B114</f>
        <v>0.86467661691542286</v>
      </c>
      <c r="E114" t="s">
        <v>56</v>
      </c>
    </row>
    <row r="115" spans="1:5" x14ac:dyDescent="0.2">
      <c r="A115" s="17">
        <v>524132</v>
      </c>
      <c r="B115" s="4">
        <v>9000</v>
      </c>
      <c r="C115" s="4">
        <v>9471.4</v>
      </c>
      <c r="D115" s="6">
        <f>C115/B115</f>
        <v>1.0523777777777776</v>
      </c>
      <c r="E115" t="s">
        <v>57</v>
      </c>
    </row>
    <row r="116" spans="1:5" x14ac:dyDescent="0.2">
      <c r="A116" s="17">
        <v>524133</v>
      </c>
      <c r="B116" s="4">
        <v>4300</v>
      </c>
      <c r="C116" s="4">
        <v>1808.84</v>
      </c>
      <c r="D116" s="6">
        <f>C116/B116</f>
        <v>0.42066046511627903</v>
      </c>
      <c r="E116" t="s">
        <v>58</v>
      </c>
    </row>
    <row r="117" spans="1:5" x14ac:dyDescent="0.2">
      <c r="D117" s="6"/>
      <c r="E117" t="s">
        <v>176</v>
      </c>
    </row>
    <row r="118" spans="1:5" x14ac:dyDescent="0.2">
      <c r="A118" s="17">
        <v>524190</v>
      </c>
      <c r="B118" s="4">
        <v>150</v>
      </c>
      <c r="C118" s="4">
        <v>28.08</v>
      </c>
      <c r="D118" s="6">
        <f>C118/B118</f>
        <v>0.18719999999999998</v>
      </c>
      <c r="E118" t="s">
        <v>59</v>
      </c>
    </row>
    <row r="119" spans="1:5" x14ac:dyDescent="0.2">
      <c r="D119" s="6"/>
      <c r="E119" t="s">
        <v>60</v>
      </c>
    </row>
    <row r="120" spans="1:5" x14ac:dyDescent="0.2">
      <c r="D120" s="6"/>
      <c r="E120" t="s">
        <v>107</v>
      </c>
    </row>
    <row r="121" spans="1:5" x14ac:dyDescent="0.2">
      <c r="A121" s="17">
        <v>525100</v>
      </c>
      <c r="B121" s="4">
        <v>150000</v>
      </c>
      <c r="C121" s="4">
        <v>71361.25</v>
      </c>
      <c r="D121" s="6">
        <f>C121/B121</f>
        <v>0.47574166666666667</v>
      </c>
      <c r="E121" t="s">
        <v>61</v>
      </c>
    </row>
    <row r="122" spans="1:5" x14ac:dyDescent="0.2">
      <c r="D122" s="6"/>
      <c r="E122" t="s">
        <v>62</v>
      </c>
    </row>
    <row r="123" spans="1:5" x14ac:dyDescent="0.2">
      <c r="D123" s="6"/>
      <c r="E123" t="s">
        <v>118</v>
      </c>
    </row>
    <row r="124" spans="1:5" x14ac:dyDescent="0.2">
      <c r="A124" s="17">
        <v>526110</v>
      </c>
      <c r="B124" s="4">
        <v>15000</v>
      </c>
      <c r="C124" s="4">
        <v>4823.92</v>
      </c>
      <c r="D124" s="6">
        <f>C124/B124</f>
        <v>0.3215946666666667</v>
      </c>
      <c r="E124" t="s">
        <v>63</v>
      </c>
    </row>
    <row r="125" spans="1:5" x14ac:dyDescent="0.2">
      <c r="D125" s="6"/>
      <c r="E125" t="s">
        <v>64</v>
      </c>
    </row>
    <row r="126" spans="1:5" x14ac:dyDescent="0.2">
      <c r="D126" s="6"/>
      <c r="E126" t="s">
        <v>130</v>
      </c>
    </row>
    <row r="127" spans="1:5" x14ac:dyDescent="0.2">
      <c r="D127" s="6"/>
      <c r="E127" t="s">
        <v>177</v>
      </c>
    </row>
    <row r="128" spans="1:5" x14ac:dyDescent="0.2">
      <c r="D128" s="6"/>
      <c r="E128" t="s">
        <v>137</v>
      </c>
    </row>
    <row r="129" spans="1:5" x14ac:dyDescent="0.2">
      <c r="D129" s="6"/>
      <c r="E129" t="s">
        <v>138</v>
      </c>
    </row>
    <row r="130" spans="1:5" x14ac:dyDescent="0.2">
      <c r="A130" s="17">
        <v>526120</v>
      </c>
      <c r="B130" s="4">
        <v>12500</v>
      </c>
      <c r="C130" s="4">
        <v>2310.21</v>
      </c>
      <c r="D130" s="6">
        <f>C130/B130</f>
        <v>0.1848168</v>
      </c>
      <c r="E130" t="s">
        <v>65</v>
      </c>
    </row>
    <row r="131" spans="1:5" x14ac:dyDescent="0.2">
      <c r="D131" s="6"/>
      <c r="E131" s="11" t="s">
        <v>178</v>
      </c>
    </row>
    <row r="132" spans="1:5" x14ac:dyDescent="0.2">
      <c r="D132" s="6"/>
      <c r="E132" s="11" t="s">
        <v>127</v>
      </c>
    </row>
    <row r="133" spans="1:5" x14ac:dyDescent="0.2">
      <c r="D133" s="6"/>
      <c r="E133" s="11" t="s">
        <v>128</v>
      </c>
    </row>
    <row r="134" spans="1:5" x14ac:dyDescent="0.2">
      <c r="D134" s="6"/>
      <c r="E134" s="11" t="s">
        <v>179</v>
      </c>
    </row>
    <row r="135" spans="1:5" x14ac:dyDescent="0.2">
      <c r="D135" s="6"/>
      <c r="E135" s="11" t="s">
        <v>144</v>
      </c>
    </row>
    <row r="136" spans="1:5" x14ac:dyDescent="0.2">
      <c r="D136" s="6"/>
      <c r="E136" s="11" t="s">
        <v>145</v>
      </c>
    </row>
    <row r="137" spans="1:5" x14ac:dyDescent="0.2">
      <c r="D137" s="6"/>
      <c r="E137" s="11" t="s">
        <v>146</v>
      </c>
    </row>
    <row r="138" spans="1:5" x14ac:dyDescent="0.2">
      <c r="A138" s="17">
        <v>527190</v>
      </c>
      <c r="B138" s="4">
        <v>5800</v>
      </c>
      <c r="C138" s="4">
        <v>340.74</v>
      </c>
      <c r="D138" s="6">
        <f>C138/B138</f>
        <v>5.8748275862068967E-2</v>
      </c>
      <c r="E138" t="s">
        <v>66</v>
      </c>
    </row>
    <row r="139" spans="1:5" x14ac:dyDescent="0.2">
      <c r="D139" s="6"/>
      <c r="E139" t="s">
        <v>67</v>
      </c>
    </row>
    <row r="140" spans="1:5" x14ac:dyDescent="0.2">
      <c r="D140" s="6"/>
      <c r="E140" t="s">
        <v>100</v>
      </c>
    </row>
    <row r="141" spans="1:5" x14ac:dyDescent="0.2">
      <c r="D141" s="6"/>
      <c r="E141" t="s">
        <v>68</v>
      </c>
    </row>
    <row r="142" spans="1:5" x14ac:dyDescent="0.2">
      <c r="A142" s="17">
        <v>541200</v>
      </c>
      <c r="B142" s="4">
        <v>100</v>
      </c>
      <c r="C142" s="4">
        <v>25</v>
      </c>
      <c r="D142" s="6">
        <f>C142/B142</f>
        <v>0.25</v>
      </c>
      <c r="E142" t="s">
        <v>69</v>
      </c>
    </row>
    <row r="143" spans="1:5" x14ac:dyDescent="0.2">
      <c r="A143" s="17">
        <v>542940</v>
      </c>
      <c r="B143" s="4">
        <v>8000</v>
      </c>
      <c r="C143" s="4">
        <v>0</v>
      </c>
      <c r="D143" s="6">
        <f>C143/B143</f>
        <v>0</v>
      </c>
      <c r="E143" t="s">
        <v>70</v>
      </c>
    </row>
    <row r="144" spans="1:5" x14ac:dyDescent="0.2">
      <c r="D144" s="6"/>
      <c r="E144" t="s">
        <v>180</v>
      </c>
    </row>
    <row r="145" spans="1:6" x14ac:dyDescent="0.2">
      <c r="D145" s="6"/>
      <c r="E145" t="s">
        <v>181</v>
      </c>
    </row>
    <row r="146" spans="1:6" x14ac:dyDescent="0.2">
      <c r="D146" s="6"/>
      <c r="E146" t="s">
        <v>182</v>
      </c>
    </row>
    <row r="147" spans="1:6" x14ac:dyDescent="0.2">
      <c r="A147" s="17">
        <v>543110</v>
      </c>
      <c r="B147" s="4">
        <v>900</v>
      </c>
      <c r="C147" s="4">
        <v>246.31</v>
      </c>
      <c r="D147" s="6">
        <f>C147/B147</f>
        <v>0.2736777777777778</v>
      </c>
      <c r="E147" t="s">
        <v>71</v>
      </c>
    </row>
    <row r="148" spans="1:6" x14ac:dyDescent="0.2">
      <c r="D148" s="6"/>
      <c r="E148" t="s">
        <v>96</v>
      </c>
    </row>
    <row r="149" spans="1:6" x14ac:dyDescent="0.2">
      <c r="D149" s="6"/>
      <c r="E149" t="s">
        <v>97</v>
      </c>
    </row>
    <row r="150" spans="1:6" x14ac:dyDescent="0.2">
      <c r="A150" s="17">
        <v>543130</v>
      </c>
      <c r="B150" s="4">
        <v>0</v>
      </c>
      <c r="C150" s="4">
        <v>0</v>
      </c>
      <c r="D150" s="6" t="e">
        <f>C150/B150</f>
        <v>#DIV/0!</v>
      </c>
      <c r="E150" t="s">
        <v>72</v>
      </c>
      <c r="F150" s="20"/>
    </row>
    <row r="151" spans="1:6" x14ac:dyDescent="0.2">
      <c r="A151" s="17">
        <v>543140</v>
      </c>
      <c r="B151" s="4">
        <v>2000</v>
      </c>
      <c r="C151" s="4">
        <v>496.53</v>
      </c>
      <c r="D151" s="6">
        <f>C151/B151</f>
        <v>0.24826499999999999</v>
      </c>
      <c r="E151" t="s">
        <v>73</v>
      </c>
    </row>
    <row r="152" spans="1:6" x14ac:dyDescent="0.2">
      <c r="A152" s="17">
        <v>543160</v>
      </c>
      <c r="B152" s="4">
        <v>1900</v>
      </c>
      <c r="C152" s="4">
        <v>1749.24</v>
      </c>
      <c r="D152" s="6">
        <f>C152/B152</f>
        <v>0.92065263157894739</v>
      </c>
      <c r="E152" t="s">
        <v>101</v>
      </c>
    </row>
    <row r="153" spans="1:6" x14ac:dyDescent="0.2">
      <c r="D153" s="6"/>
      <c r="E153" t="s">
        <v>108</v>
      </c>
    </row>
    <row r="154" spans="1:6" x14ac:dyDescent="0.2">
      <c r="A154" s="19" t="s">
        <v>74</v>
      </c>
      <c r="B154" s="4">
        <v>1000</v>
      </c>
      <c r="C154" s="4">
        <v>0</v>
      </c>
      <c r="D154" s="6">
        <f>C154/B154</f>
        <v>0</v>
      </c>
      <c r="E154" t="s">
        <v>75</v>
      </c>
    </row>
    <row r="155" spans="1:6" x14ac:dyDescent="0.2">
      <c r="A155" s="19"/>
      <c r="D155" s="6"/>
      <c r="E155" t="s">
        <v>147</v>
      </c>
    </row>
    <row r="156" spans="1:6" x14ac:dyDescent="0.2">
      <c r="A156" s="17">
        <v>544122</v>
      </c>
      <c r="B156" s="4">
        <v>9400</v>
      </c>
      <c r="C156" s="4">
        <v>3621.69</v>
      </c>
      <c r="D156" s="6">
        <f>C156/B156</f>
        <v>0.38528617021276595</v>
      </c>
      <c r="E156" t="s">
        <v>76</v>
      </c>
    </row>
    <row r="157" spans="1:6" x14ac:dyDescent="0.2">
      <c r="A157" s="17">
        <v>544240</v>
      </c>
      <c r="B157" s="4">
        <v>32000</v>
      </c>
      <c r="C157" s="4">
        <v>35001.33</v>
      </c>
      <c r="D157" s="6">
        <f>C157/B157</f>
        <v>1.0937915625000001</v>
      </c>
      <c r="E157" t="s">
        <v>77</v>
      </c>
    </row>
    <row r="158" spans="1:6" x14ac:dyDescent="0.2">
      <c r="D158" s="6"/>
      <c r="E158" s="11" t="s">
        <v>129</v>
      </c>
    </row>
    <row r="159" spans="1:6" x14ac:dyDescent="0.2">
      <c r="A159" s="17">
        <v>544250</v>
      </c>
      <c r="B159" s="4">
        <v>7400</v>
      </c>
      <c r="C159" s="4">
        <v>7231.56</v>
      </c>
      <c r="D159" s="6">
        <f>C159/B159</f>
        <v>0.97723783783783791</v>
      </c>
      <c r="E159" t="s">
        <v>119</v>
      </c>
    </row>
    <row r="160" spans="1:6" x14ac:dyDescent="0.2">
      <c r="D160" s="6"/>
      <c r="E160" t="s">
        <v>139</v>
      </c>
    </row>
    <row r="161" spans="1:5" x14ac:dyDescent="0.2">
      <c r="D161" s="6"/>
      <c r="E161" t="s">
        <v>148</v>
      </c>
    </row>
    <row r="162" spans="1:5" x14ac:dyDescent="0.2">
      <c r="A162" s="17">
        <v>544290</v>
      </c>
      <c r="B162" s="4">
        <v>0</v>
      </c>
      <c r="C162" s="4">
        <v>0</v>
      </c>
      <c r="D162" s="6" t="e">
        <f>C162/B162</f>
        <v>#DIV/0!</v>
      </c>
      <c r="E162" t="s">
        <v>78</v>
      </c>
    </row>
    <row r="163" spans="1:5" x14ac:dyDescent="0.2">
      <c r="A163" s="19" t="s">
        <v>79</v>
      </c>
      <c r="B163" s="4">
        <v>38000</v>
      </c>
      <c r="C163" s="4">
        <v>6744.45</v>
      </c>
      <c r="D163" s="6">
        <f>C163/B163</f>
        <v>0.17748552631578948</v>
      </c>
      <c r="E163" t="s">
        <v>80</v>
      </c>
    </row>
    <row r="164" spans="1:5" x14ac:dyDescent="0.2">
      <c r="A164" s="19"/>
      <c r="D164" s="6"/>
      <c r="E164" s="11" t="s">
        <v>183</v>
      </c>
    </row>
    <row r="165" spans="1:5" x14ac:dyDescent="0.2">
      <c r="A165" s="19"/>
      <c r="D165" s="6"/>
      <c r="E165" s="11" t="s">
        <v>184</v>
      </c>
    </row>
    <row r="166" spans="1:5" x14ac:dyDescent="0.2">
      <c r="A166" s="19"/>
      <c r="D166" s="6"/>
      <c r="E166" s="11" t="s">
        <v>149</v>
      </c>
    </row>
    <row r="167" spans="1:5" x14ac:dyDescent="0.2">
      <c r="A167" s="19" t="s">
        <v>81</v>
      </c>
      <c r="B167" s="4">
        <v>0</v>
      </c>
      <c r="C167" s="4">
        <v>0</v>
      </c>
      <c r="D167" s="6" t="e">
        <f>C167/B167</f>
        <v>#DIV/0!</v>
      </c>
      <c r="E167" t="s">
        <v>82</v>
      </c>
    </row>
    <row r="168" spans="1:5" x14ac:dyDescent="0.2">
      <c r="A168" s="19"/>
      <c r="D168" s="6"/>
      <c r="E168" s="11" t="s">
        <v>185</v>
      </c>
    </row>
    <row r="169" spans="1:5" x14ac:dyDescent="0.2">
      <c r="A169" s="19" t="s">
        <v>83</v>
      </c>
      <c r="B169" s="4">
        <v>158000</v>
      </c>
      <c r="C169" s="4">
        <v>22015</v>
      </c>
      <c r="D169" s="6">
        <f>C169/B169</f>
        <v>0.13933544303797468</v>
      </c>
      <c r="E169" t="s">
        <v>84</v>
      </c>
    </row>
    <row r="170" spans="1:5" x14ac:dyDescent="0.2">
      <c r="D170" s="6"/>
      <c r="E170" t="s">
        <v>85</v>
      </c>
    </row>
    <row r="171" spans="1:5" x14ac:dyDescent="0.2">
      <c r="A171" s="19"/>
      <c r="D171" s="6"/>
      <c r="E171" s="11" t="s">
        <v>150</v>
      </c>
    </row>
    <row r="172" spans="1:5" x14ac:dyDescent="0.2">
      <c r="A172" s="19"/>
      <c r="D172" s="6"/>
      <c r="E172" s="11" t="s">
        <v>151</v>
      </c>
    </row>
    <row r="173" spans="1:5" x14ac:dyDescent="0.2">
      <c r="A173" s="19"/>
      <c r="D173" s="6"/>
      <c r="E173" s="11" t="s">
        <v>186</v>
      </c>
    </row>
    <row r="174" spans="1:5" x14ac:dyDescent="0.2">
      <c r="A174" s="19" t="s">
        <v>86</v>
      </c>
      <c r="B174" s="4">
        <v>32300</v>
      </c>
      <c r="C174" s="4">
        <v>0</v>
      </c>
      <c r="D174" s="6">
        <f>C174/B174</f>
        <v>0</v>
      </c>
      <c r="E174" t="s">
        <v>87</v>
      </c>
    </row>
    <row r="175" spans="1:5" x14ac:dyDescent="0.2">
      <c r="A175" s="19"/>
      <c r="D175" s="6"/>
      <c r="E175" s="11" t="s">
        <v>140</v>
      </c>
    </row>
    <row r="176" spans="1:5" x14ac:dyDescent="0.2">
      <c r="A176" s="19"/>
      <c r="D176" s="6"/>
      <c r="E176" s="11" t="s">
        <v>152</v>
      </c>
    </row>
    <row r="177" spans="1:5" x14ac:dyDescent="0.2">
      <c r="A177" s="19"/>
      <c r="D177" s="6"/>
      <c r="E177" s="11" t="s">
        <v>187</v>
      </c>
    </row>
    <row r="178" spans="1:5" x14ac:dyDescent="0.2">
      <c r="A178" s="19" t="s">
        <v>88</v>
      </c>
      <c r="B178" s="4">
        <v>20000</v>
      </c>
      <c r="C178" s="4">
        <v>6307</v>
      </c>
      <c r="D178" s="6">
        <f>C178/B178</f>
        <v>0.31535000000000002</v>
      </c>
      <c r="E178" t="s">
        <v>89</v>
      </c>
    </row>
    <row r="179" spans="1:5" x14ac:dyDescent="0.2">
      <c r="A179" s="19"/>
      <c r="D179" s="6"/>
      <c r="E179" t="s">
        <v>188</v>
      </c>
    </row>
    <row r="180" spans="1:5" x14ac:dyDescent="0.2">
      <c r="A180" s="19"/>
      <c r="D180" s="6"/>
      <c r="E180" t="s">
        <v>189</v>
      </c>
    </row>
    <row r="181" spans="1:5" x14ac:dyDescent="0.2">
      <c r="A181" s="19"/>
      <c r="D181" s="6"/>
      <c r="E181" s="11" t="s">
        <v>190</v>
      </c>
    </row>
    <row r="182" spans="1:5" x14ac:dyDescent="0.2">
      <c r="A182" s="19"/>
      <c r="D182" s="6"/>
      <c r="E182" s="11" t="s">
        <v>191</v>
      </c>
    </row>
    <row r="183" spans="1:5" x14ac:dyDescent="0.2">
      <c r="A183" s="19" t="s">
        <v>98</v>
      </c>
      <c r="B183" s="4">
        <v>0</v>
      </c>
      <c r="C183" s="4">
        <v>0</v>
      </c>
      <c r="D183" s="6" t="e">
        <f>C183/B183</f>
        <v>#DIV/0!</v>
      </c>
      <c r="E183" t="s">
        <v>99</v>
      </c>
    </row>
    <row r="184" spans="1:5" x14ac:dyDescent="0.2">
      <c r="A184" s="19"/>
      <c r="D184" s="6"/>
      <c r="E184" s="11" t="s">
        <v>192</v>
      </c>
    </row>
    <row r="185" spans="1:5" x14ac:dyDescent="0.2">
      <c r="A185" s="19"/>
      <c r="D185" s="6"/>
      <c r="E185" s="11" t="s">
        <v>193</v>
      </c>
    </row>
    <row r="186" spans="1:5" x14ac:dyDescent="0.2">
      <c r="A186" s="19" t="s">
        <v>120</v>
      </c>
      <c r="B186" s="4">
        <v>0</v>
      </c>
      <c r="C186" s="4">
        <v>0</v>
      </c>
      <c r="D186" s="6" t="e">
        <f>C186/B186</f>
        <v>#DIV/0!</v>
      </c>
      <c r="E186" t="s">
        <v>121</v>
      </c>
    </row>
    <row r="187" spans="1:5" x14ac:dyDescent="0.2">
      <c r="A187" s="19"/>
      <c r="D187" s="6"/>
      <c r="E187" t="s">
        <v>200</v>
      </c>
    </row>
    <row r="188" spans="1:5" x14ac:dyDescent="0.2">
      <c r="A188" s="19" t="s">
        <v>109</v>
      </c>
      <c r="B188" s="4">
        <v>128500</v>
      </c>
      <c r="C188" s="4">
        <v>0</v>
      </c>
      <c r="D188" s="6">
        <f>C188/B188</f>
        <v>0</v>
      </c>
      <c r="E188" t="s">
        <v>110</v>
      </c>
    </row>
    <row r="189" spans="1:5" x14ac:dyDescent="0.2">
      <c r="A189" s="19"/>
      <c r="D189" s="6"/>
      <c r="E189" t="s">
        <v>194</v>
      </c>
    </row>
    <row r="190" spans="1:5" x14ac:dyDescent="0.2">
      <c r="A190" s="19"/>
      <c r="D190" s="6"/>
      <c r="E190" t="s">
        <v>195</v>
      </c>
    </row>
    <row r="191" spans="1:5" x14ac:dyDescent="0.2">
      <c r="A191" s="19"/>
      <c r="D191" s="6"/>
      <c r="E191" t="s">
        <v>196</v>
      </c>
    </row>
    <row r="192" spans="1:5" x14ac:dyDescent="0.2">
      <c r="A192" s="19" t="s">
        <v>102</v>
      </c>
      <c r="B192" s="4">
        <v>14400</v>
      </c>
      <c r="C192" s="4">
        <v>0</v>
      </c>
      <c r="D192" s="6">
        <f>C192/B192</f>
        <v>0</v>
      </c>
      <c r="E192" t="s">
        <v>103</v>
      </c>
    </row>
    <row r="193" spans="1:5" x14ac:dyDescent="0.2">
      <c r="A193" s="19"/>
      <c r="D193" s="6"/>
      <c r="E193" s="11" t="s">
        <v>153</v>
      </c>
    </row>
    <row r="194" spans="1:5" x14ac:dyDescent="0.2">
      <c r="A194" s="19"/>
      <c r="D194" s="6"/>
      <c r="E194" s="11" t="s">
        <v>197</v>
      </c>
    </row>
    <row r="195" spans="1:5" x14ac:dyDescent="0.2">
      <c r="A195" s="19"/>
      <c r="D195" s="6"/>
      <c r="E195" s="11" t="s">
        <v>198</v>
      </c>
    </row>
    <row r="196" spans="1:5" x14ac:dyDescent="0.2">
      <c r="A196" s="19"/>
      <c r="D196" s="6"/>
      <c r="E196" s="11" t="s">
        <v>199</v>
      </c>
    </row>
    <row r="197" spans="1:5" x14ac:dyDescent="0.2">
      <c r="A197" s="19" t="s">
        <v>90</v>
      </c>
      <c r="B197" s="4">
        <v>0</v>
      </c>
      <c r="C197" s="4">
        <v>0</v>
      </c>
      <c r="D197" s="6" t="e">
        <f>C197/B197</f>
        <v>#DIV/0!</v>
      </c>
      <c r="E197" t="s">
        <v>91</v>
      </c>
    </row>
    <row r="198" spans="1:5" x14ac:dyDescent="0.2">
      <c r="D198" s="6"/>
    </row>
    <row r="199" spans="1:5" x14ac:dyDescent="0.2">
      <c r="D199" s="6"/>
    </row>
    <row r="200" spans="1:5" x14ac:dyDescent="0.2">
      <c r="A200" s="17" t="s">
        <v>31</v>
      </c>
      <c r="B200" s="4">
        <f>SUM(B65:B199)</f>
        <v>1079150</v>
      </c>
      <c r="C200" s="4">
        <f>SUM(C66:C199)</f>
        <v>281515.58</v>
      </c>
      <c r="D200" s="6">
        <f>C200/B200</f>
        <v>0.26086788676272993</v>
      </c>
    </row>
    <row r="204" spans="1:5" x14ac:dyDescent="0.2">
      <c r="A204" s="17" t="s">
        <v>134</v>
      </c>
      <c r="B204" s="4">
        <f>B57</f>
        <v>85850</v>
      </c>
      <c r="C204" s="4">
        <f>C57</f>
        <v>34164.380000000005</v>
      </c>
    </row>
    <row r="205" spans="1:5" x14ac:dyDescent="0.2">
      <c r="A205" s="17" t="s">
        <v>135</v>
      </c>
      <c r="B205" s="4">
        <f>B200</f>
        <v>1079150</v>
      </c>
      <c r="C205" s="4">
        <f>C200</f>
        <v>281515.58</v>
      </c>
    </row>
    <row r="207" spans="1:5" x14ac:dyDescent="0.2">
      <c r="A207" s="17" t="s">
        <v>92</v>
      </c>
      <c r="B207" s="4">
        <f>B205-B204</f>
        <v>993300</v>
      </c>
      <c r="C207" s="4">
        <f>C205-C204</f>
        <v>247351.2</v>
      </c>
      <c r="D207" s="6">
        <f>C207/B207</f>
        <v>0.24901963153125944</v>
      </c>
    </row>
    <row r="210" spans="1:2" x14ac:dyDescent="0.2">
      <c r="A210" s="23"/>
    </row>
    <row r="211" spans="1:2" x14ac:dyDescent="0.2">
      <c r="A211" s="23"/>
      <c r="B211" s="8"/>
    </row>
    <row r="212" spans="1:2" x14ac:dyDescent="0.2">
      <c r="A212" s="18"/>
      <c r="B212" s="8"/>
    </row>
  </sheetData>
  <phoneticPr fontId="0" type="noConversion"/>
  <printOptions gridLines="1" gridLinesSet="0"/>
  <pageMargins left="0.27559055118110237" right="0.23622047244094491" top="0.98425196850393704" bottom="0.98425196850393704" header="0.51181102362204722" footer="0.51181102362204722"/>
  <pageSetup paperSize="9" scale="85" fitToHeight="2" orientation="portrait" r:id="rId1"/>
  <headerFooter alignWithMargins="0">
    <oddHeader>&amp;CHÜL
Stand 30.06.2019&amp;RAnlage 1</oddHeader>
    <oddFooter>&amp;CSeite &amp;P&amp;R&amp;D/Voß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11231</vt:lpstr>
      <vt:lpstr>'11231'!Druckbereich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Voß Andrea</dc:creator>
  <cp:lastModifiedBy>Voß Andrea</cp:lastModifiedBy>
  <cp:lastPrinted>2019-09-11T06:39:43Z</cp:lastPrinted>
  <dcterms:created xsi:type="dcterms:W3CDTF">2014-07-02T12:27:05Z</dcterms:created>
  <dcterms:modified xsi:type="dcterms:W3CDTF">2019-09-11T09:45:49Z</dcterms:modified>
</cp:coreProperties>
</file>