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1265" windowHeight="6300"/>
  </bookViews>
  <sheets>
    <sheet name="2131" sheetId="1" r:id="rId1"/>
  </sheets>
  <definedNames>
    <definedName name="_xlnm.Print_Area" localSheetId="0">'2131'!$A$1:$E$218</definedName>
  </definedNames>
  <calcPr calcId="145621"/>
</workbook>
</file>

<file path=xl/calcChain.xml><?xml version="1.0" encoding="utf-8"?>
<calcChain xmlns="http://schemas.openxmlformats.org/spreadsheetml/2006/main">
  <c r="D32" i="1" l="1"/>
  <c r="D60" i="1" l="1"/>
  <c r="D127" i="1" l="1"/>
  <c r="D110" i="1"/>
  <c r="D187" i="1" l="1"/>
  <c r="D186" i="1"/>
  <c r="D172" i="1" l="1"/>
  <c r="D179" i="1" l="1"/>
  <c r="D176" i="1"/>
  <c r="D92" i="1" l="1"/>
  <c r="D174" i="1" l="1"/>
  <c r="D143" i="1" l="1"/>
  <c r="D112" i="1"/>
  <c r="D184" i="1"/>
  <c r="C201" i="1"/>
  <c r="C206" i="1" s="1"/>
  <c r="B201" i="1"/>
  <c r="B206" i="1" s="1"/>
  <c r="D145" i="1"/>
  <c r="D40" i="1"/>
  <c r="D36" i="1"/>
  <c r="D10" i="1"/>
  <c r="D15" i="1"/>
  <c r="D17" i="1"/>
  <c r="D19" i="1"/>
  <c r="D21" i="1"/>
  <c r="D23" i="1"/>
  <c r="D28" i="1"/>
  <c r="D29" i="1"/>
  <c r="D42" i="1"/>
  <c r="B47" i="1"/>
  <c r="B205" i="1" s="1"/>
  <c r="C47" i="1"/>
  <c r="D56" i="1"/>
  <c r="D62" i="1"/>
  <c r="D64" i="1"/>
  <c r="D72" i="1"/>
  <c r="D75" i="1"/>
  <c r="D87" i="1"/>
  <c r="D94" i="1"/>
  <c r="D96" i="1"/>
  <c r="D100" i="1"/>
  <c r="D102" i="1"/>
  <c r="D103" i="1"/>
  <c r="D105" i="1"/>
  <c r="D107" i="1"/>
  <c r="D113" i="1"/>
  <c r="D122" i="1"/>
  <c r="D126" i="1"/>
  <c r="D129" i="1"/>
  <c r="D131" i="1"/>
  <c r="D134" i="1"/>
  <c r="D138" i="1"/>
  <c r="D139" i="1"/>
  <c r="D149" i="1"/>
  <c r="D154" i="1"/>
  <c r="D157" i="1"/>
  <c r="D158" i="1"/>
  <c r="D160" i="1"/>
  <c r="D161" i="1"/>
  <c r="D163" i="1"/>
  <c r="D166" i="1"/>
  <c r="D167" i="1"/>
  <c r="D168" i="1"/>
  <c r="D170" i="1"/>
  <c r="D175" i="1"/>
  <c r="D178" i="1"/>
  <c r="D182" i="1"/>
  <c r="D192" i="1"/>
  <c r="D196" i="1"/>
  <c r="D47" i="1" l="1"/>
  <c r="B208" i="1"/>
  <c r="D201" i="1"/>
  <c r="C205" i="1"/>
  <c r="C208" i="1" s="1"/>
  <c r="D208" i="1" l="1"/>
</calcChain>
</file>

<file path=xl/sharedStrings.xml><?xml version="1.0" encoding="utf-8"?>
<sst xmlns="http://schemas.openxmlformats.org/spreadsheetml/2006/main" count="207" uniqueCount="188">
  <si>
    <t>(bisher UA 2150)</t>
  </si>
  <si>
    <t>Ansatz</t>
  </si>
  <si>
    <t>Inanspruchnahme</t>
  </si>
  <si>
    <t>%</t>
  </si>
  <si>
    <t>Erläuterung</t>
  </si>
  <si>
    <t>in Euro</t>
  </si>
  <si>
    <t>Zuweisungen und Zuschüsse für lfd. Zwecke</t>
  </si>
  <si>
    <t>vom Land</t>
  </si>
  <si>
    <t>vom sonstigen öffentlichen Bereich</t>
  </si>
  <si>
    <t>von privaten Unternehmen</t>
  </si>
  <si>
    <t>von übrigen Bereichen</t>
  </si>
  <si>
    <t>Benutzungsgebühren und ähnliche Entgelte</t>
  </si>
  <si>
    <t>Raumüberlassung entsprechend Belegungsplan</t>
  </si>
  <si>
    <t>Mieten, Pachten und Erbbauzins</t>
  </si>
  <si>
    <t>Mietnebenkosten</t>
  </si>
  <si>
    <t>Sonstige privatrechtliche Leistungsentgelte</t>
  </si>
  <si>
    <t>Papiergeld</t>
  </si>
  <si>
    <t>umlagen von übrigen Bereichen</t>
  </si>
  <si>
    <t>Summe</t>
  </si>
  <si>
    <t xml:space="preserve">Ansatz </t>
  </si>
  <si>
    <t>Dienstbezüge für sonstige Beschäftigte (Aushilfen,</t>
  </si>
  <si>
    <t>Dozenten, Praktikanten usw.)</t>
  </si>
  <si>
    <t>Beiträge zur gesetzlichen Sozialversicherung für</t>
  </si>
  <si>
    <t>sonstige Beschäftigte</t>
  </si>
  <si>
    <t>Aufwendungen für Unterhaltung der eigenen Grund-</t>
  </si>
  <si>
    <t>stücke und baulichen Anlagen</t>
  </si>
  <si>
    <t>Aufwendungen für Unterh. von Geräten, Ausstatt.-</t>
  </si>
  <si>
    <t>und Ausrüstungsgegenständen</t>
  </si>
  <si>
    <t>Wartungsverträge</t>
  </si>
  <si>
    <t>Aufw. für den Erw. von imm. und bew. Verm.gegen-</t>
  </si>
  <si>
    <t>ständen des Anlageverm. (GWG)</t>
  </si>
  <si>
    <t>Aufwendungen für Leasing Büro- und Geschäfts-</t>
  </si>
  <si>
    <t>ausstattung</t>
  </si>
  <si>
    <t>Aufwendungen für Bewirtschaftung der Grundstücke</t>
  </si>
  <si>
    <t>und baulichen Anlagen</t>
  </si>
  <si>
    <t>Aufwendungen für Abfall und Entsorgung der Grund-</t>
  </si>
  <si>
    <t>Aufwendungen für Heizung</t>
  </si>
  <si>
    <t>Aufwendungen für Strom</t>
  </si>
  <si>
    <t>Aufwendungen für Wasser/Abwasser</t>
  </si>
  <si>
    <t>Aufwendungen für sonst. Bewirtschaftung der Grund-</t>
  </si>
  <si>
    <t>stücke, Gebäude</t>
  </si>
  <si>
    <t>Kaminkehrer</t>
  </si>
  <si>
    <t>Aufwendungen für Lehr- und Unterrichtsmittel</t>
  </si>
  <si>
    <t>Sachmittel, Folien, Phys.Chem.Biol. Sammlung,</t>
  </si>
  <si>
    <t>Werken, Sport, Schulküche, Handarbeitsräume,</t>
  </si>
  <si>
    <t>Ergänzung Orff-Instrumente, Schulgarten, Disketten</t>
  </si>
  <si>
    <t>f. Computer, Schulspiel, Tafelzubehör, Ergänzung</t>
  </si>
  <si>
    <t>audiovisueller Geräte;</t>
  </si>
  <si>
    <t>Beförderung auf Unterrichtswegen; Nutzung Eis-</t>
  </si>
  <si>
    <t>laufhalle und Hallenbad;</t>
  </si>
  <si>
    <t>Sonstige Sachausgaben bei Schulen</t>
  </si>
  <si>
    <t>Schulfeier, Betriebserkundungen</t>
  </si>
  <si>
    <t>2.1.3.1.527134</t>
  </si>
  <si>
    <t>Werk- und Beschäftigungsmaterial</t>
  </si>
  <si>
    <t>Staatl. geförderte Lernmittel ohne Hauptschule und</t>
  </si>
  <si>
    <t>übrige Förderschulen</t>
  </si>
  <si>
    <t>Staatl. geförderte Lernmittel für Hauptschule und</t>
  </si>
  <si>
    <t>Sonstige besondere Verwaltungs- und Betriebs-</t>
  </si>
  <si>
    <t>aufwendungen</t>
  </si>
  <si>
    <t>Sachaufwand Ganztagesschule</t>
  </si>
  <si>
    <t>Zuweisungen und Zuschüsse für laufende Zwecke</t>
  </si>
  <si>
    <t>an das Land</t>
  </si>
  <si>
    <t>Zuschüsse für lfd. Zwecke an übrige Bereiche</t>
  </si>
  <si>
    <t>Bezuschussung Klassenfahrten entsprechend</t>
  </si>
  <si>
    <t>Richtlinien</t>
  </si>
  <si>
    <t>Aufwendungen für übernommene Reisekosten</t>
  </si>
  <si>
    <t>Notwendige Schülerbeförderung</t>
  </si>
  <si>
    <t>Mitgliedsbeiträge an Verbände, Vereine</t>
  </si>
  <si>
    <t>Mitgliedsbeitrag DJH</t>
  </si>
  <si>
    <t>Vermischte Aufwendungen</t>
  </si>
  <si>
    <t>Aufwendungen für Büromaterial</t>
  </si>
  <si>
    <t>Aufwendungen für Bücher, Zeitschriften</t>
  </si>
  <si>
    <t>Aufwendungen für Porto und Versand</t>
  </si>
  <si>
    <t>Aufwendungen für Telefon und Datenfernübertragung</t>
  </si>
  <si>
    <t>Aufwendungen für öffentliche Bekanntmachungen,</t>
  </si>
  <si>
    <t>Amtsblatt</t>
  </si>
  <si>
    <t>Gebühren / Kabelfernsehen und GEZ-Gebühren</t>
  </si>
  <si>
    <t>Aufwendungen für Grundsteuer</t>
  </si>
  <si>
    <t>Beiträge für sonstige Versicherungen</t>
  </si>
  <si>
    <t>Aufwendungen aus internen Leistungsbeziehungen</t>
  </si>
  <si>
    <t>2.1.3.1.081000</t>
  </si>
  <si>
    <t>Betriebsvorrichtungen</t>
  </si>
  <si>
    <t>2.1.3.1.082800</t>
  </si>
  <si>
    <t>Besondere Betriebs- und Geschäftsausstattung</t>
  </si>
  <si>
    <t>an Schulen</t>
  </si>
  <si>
    <t>2.1.3.1.082900</t>
  </si>
  <si>
    <t>Sonstige Betriebs- und Geschäftsausstattung</t>
  </si>
  <si>
    <t>Budget</t>
  </si>
  <si>
    <t>Ansatz nach Anfall</t>
  </si>
  <si>
    <t xml:space="preserve">Aufwendungen für Rundfunk- und Kabelgebühren </t>
  </si>
  <si>
    <t>Erträge aus Kostenerstattungen und Kosten-</t>
  </si>
  <si>
    <t>umlagen von Gemeinden (GV)</t>
  </si>
  <si>
    <t xml:space="preserve">Erträge aus Kostenerstattungen und Kostenumlagen </t>
  </si>
  <si>
    <t>2013 ff.: Kosten Schulhausmeister (300) neu bei</t>
  </si>
  <si>
    <t>1.1.2.2.527132</t>
  </si>
  <si>
    <t>Verbandsmaterial; kleinere Anschaffungen;</t>
  </si>
  <si>
    <t>Unternehmen</t>
  </si>
  <si>
    <t>Zuschuss Ganztagesklassen an AWO (Beschluss</t>
  </si>
  <si>
    <t>Fahrtkosten Schulhausmeister neu bei</t>
  </si>
  <si>
    <t>1.1.2.2.541200</t>
  </si>
  <si>
    <t>Zuschüsse für laufende Zwecke an private</t>
  </si>
  <si>
    <t xml:space="preserve">Aufwendungen für Unterhaltung des sonstigen </t>
  </si>
  <si>
    <t>unbeweglichen Vermögens</t>
  </si>
  <si>
    <t>Reinigung</t>
  </si>
  <si>
    <t>Reparaturaufwand für Turnhallengeräte u.a.;</t>
  </si>
  <si>
    <t>Sozialausschuss v. 09.12.2012)</t>
  </si>
  <si>
    <t>2.1.3.1.017100</t>
  </si>
  <si>
    <t>Immaterielle Vermögensgegenstände aus ge-</t>
  </si>
  <si>
    <t>leisteten Zuwendungen - Investitionsförderung</t>
  </si>
  <si>
    <t>Aufwendungen für Aus- und Fortbildung, Umschulung</t>
  </si>
  <si>
    <t>(GV)</t>
  </si>
  <si>
    <t xml:space="preserve">Zuweisungen ür laufende Zwecke an Gemeinden </t>
  </si>
  <si>
    <t>Aufwendungen für Sachverständige</t>
  </si>
  <si>
    <t>Aufwendungen für Miete Gebäude</t>
  </si>
  <si>
    <t>Lernmittelfreiheit</t>
  </si>
  <si>
    <t>Gastschulbeiträge Gemeinde Alling</t>
  </si>
  <si>
    <t>Aufwendungen für kommunale Sachversicherung</t>
  </si>
  <si>
    <t>Erstattungen an private Unternehmen</t>
  </si>
  <si>
    <t>Kostenbeteiligung Sportarbeitsgemeinschaft</t>
  </si>
  <si>
    <t>(SAG) Basketball;</t>
  </si>
  <si>
    <t>Grund- und Mittelschule an der Kerschensteinerstraße</t>
  </si>
  <si>
    <t xml:space="preserve">Gerichts-, Anwalts-, Notar-, Gerichtsvollzieherkosten </t>
  </si>
  <si>
    <t>usw.</t>
  </si>
  <si>
    <t>Beiträge zu Versorgungskassen für sonstige</t>
  </si>
  <si>
    <t>Beschäftigte</t>
  </si>
  <si>
    <t>Anmietung Container für neue Gruppen OGS;</t>
  </si>
  <si>
    <t>2016 ff.: Erhöhung wegen Erweiterung der Schule;</t>
  </si>
  <si>
    <t>2.1.3.1.082221</t>
  </si>
  <si>
    <t>EDV-Ausstattung (Hardware)</t>
  </si>
  <si>
    <t>Erträge:</t>
  </si>
  <si>
    <t>Produktkonto</t>
  </si>
  <si>
    <t>Aufwendungen:</t>
  </si>
  <si>
    <t xml:space="preserve">Erträge </t>
  </si>
  <si>
    <t>Aufwendungen</t>
  </si>
  <si>
    <t>Aufwendungen für die Haltung von Fahrzeugen</t>
  </si>
  <si>
    <t>ab 2017: mobile Jugendverkehrsschule / Fahrzeug;</t>
  </si>
  <si>
    <t xml:space="preserve">Sonstige Sachausgaben  </t>
  </si>
  <si>
    <t>Jugendsozialarbeit an Schulen</t>
  </si>
  <si>
    <t>3  Gruppen offene Ganztagesschule 16.500;</t>
  </si>
  <si>
    <t>4 gebundene Ganztagesklassen 22.000;</t>
  </si>
  <si>
    <t>Jugendsozialarbeit ab 2017 neu bei .527135;</t>
  </si>
  <si>
    <t>2016 ff.: Support amtliche Schulverwaltung 600</t>
  </si>
  <si>
    <t>(2x / MS + GS);</t>
  </si>
  <si>
    <t>2018-2023: neuer Lehrplan für Mittelschulen je 5.000;</t>
  </si>
  <si>
    <t>tag;</t>
  </si>
  <si>
    <t>2018-2023: Lehrerhandbücher für neuen Lehrplan</t>
  </si>
  <si>
    <t>je 600;</t>
  </si>
  <si>
    <t>2018/2019: neue PC-Clients je 23.450;</t>
  </si>
  <si>
    <t>Zuschuss AWO wegen Bereichsabgrenzung hier</t>
  </si>
  <si>
    <t>verbucht und versehentlich bei .531700 veranschlagt.</t>
  </si>
  <si>
    <t>Budget  2019</t>
  </si>
  <si>
    <t>Förderung Digitalbudget</t>
  </si>
  <si>
    <t>Miete einschließlich Erbbauzins / Förderzentrum</t>
  </si>
  <si>
    <t>Mittagsbetreuung;</t>
  </si>
  <si>
    <t>ab 01.09.2013 mehr Räume an Landkreis</t>
  </si>
  <si>
    <t>ab 2019 Wegfall Miete Hausmeister</t>
  </si>
  <si>
    <t>EDV-Betreuung</t>
  </si>
  <si>
    <t xml:space="preserve">Sachwalterentschädigung (2.100), </t>
  </si>
  <si>
    <t>Wartungskosten 41.300; Reparatur- und Unterhalts-</t>
  </si>
  <si>
    <t>kosten incl. regelmäpige Kontrolle der Trinkwasser-</t>
  </si>
  <si>
    <t>hygiene 12.000; Monitoring für Energiemanagement</t>
  </si>
  <si>
    <t>900;</t>
  </si>
  <si>
    <t>2019-2023: Deckenaufhängungen für Beamer</t>
  </si>
  <si>
    <t>(2 Klassenzimmer pro Jahr) 6.500;</t>
  </si>
  <si>
    <t>2019: Aufstellung/Einweisung Kopierer 150;</t>
  </si>
  <si>
    <t>Wartung Defibrilatoren 500; Infosystem Schule 1.100;</t>
  </si>
  <si>
    <t>2019 ff.: Neuer Leasingvertrag Kopierer;</t>
  </si>
  <si>
    <t>2020 ff.: Infosystem Schule 900;</t>
  </si>
  <si>
    <t>Allgemeine Anschaffungen 11.000 (9.500 bisher bei</t>
  </si>
  <si>
    <t>.085000);</t>
  </si>
  <si>
    <t>2019 ff.: Neue Preise Busunternehmen;</t>
  </si>
  <si>
    <t>2019: 50-Jahrfeier 800;</t>
  </si>
  <si>
    <t>2019: zusätzliche Schlüssel Lehrer/Betreuer Ganz-</t>
  </si>
  <si>
    <t>2019: 3D-Drucker 1.700 (für Mittelschule); Tablets</t>
  </si>
  <si>
    <t>10.000; Erneuerung Faulhabersystem 25.000;</t>
  </si>
  <si>
    <t>Hardware Netzwerk 55.000;</t>
  </si>
  <si>
    <t>2019: Computertische für Schulküche 3.000;</t>
  </si>
  <si>
    <t>Beamer (Aula) 4.000;</t>
  </si>
  <si>
    <t>*) Die Bauhofleistungen wurden bis einschließlich 4/2019 verbucht.</t>
  </si>
  <si>
    <t>Bauhofleistungen  *)</t>
  </si>
  <si>
    <t>umlagen vom Land</t>
  </si>
  <si>
    <t>5 Monate</t>
  </si>
  <si>
    <t>Rückzahlung Mifi OGTS 18/19 f. 1 OGTS-Gruppe ant.</t>
  </si>
  <si>
    <t>2019: Erstattung beschädigte Fensterscheibe;</t>
  </si>
  <si>
    <t xml:space="preserve">2019: Pflege Beete </t>
  </si>
  <si>
    <t>Davon rd. 7.750 aus 2018;</t>
  </si>
  <si>
    <t>Davon rd. 3.300 aus 2018;</t>
  </si>
  <si>
    <t>Davon rd. 420 aus 2018;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</si>
</sst>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\2&quot;.&quot;\1&quot;.&quot;\3&quot;.&quot;\1&quot;.&quot;####"/>
    <numFmt numFmtId="166" formatCode="\1&quot;.&quot;\1&quot;.&quot;\2&quot;.&quot;\3&quot;.&quot;\1&quot;.&quot;######"/>
  </numFmts>
  <fonts count="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sz val="10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Continuous"/>
    </xf>
    <xf numFmtId="40" fontId="0" fillId="0" borderId="0" xfId="0" applyNumberFormat="1"/>
    <xf numFmtId="0" fontId="1" fillId="0" borderId="0" xfId="0" applyFont="1" applyAlignment="1">
      <alignment horizontal="center"/>
    </xf>
    <xf numFmtId="40" fontId="3" fillId="0" borderId="0" xfId="0" applyNumberFormat="1" applyFont="1" applyAlignment="1">
      <alignment horizontal="centerContinuous"/>
    </xf>
    <xf numFmtId="40" fontId="0" fillId="0" borderId="0" xfId="0" applyNumberFormat="1" applyAlignment="1">
      <alignment horizontal="centerContinuous"/>
    </xf>
    <xf numFmtId="164" fontId="0" fillId="0" borderId="0" xfId="0" applyNumberFormat="1"/>
    <xf numFmtId="0" fontId="0" fillId="0" borderId="0" xfId="0" applyAlignment="1"/>
    <xf numFmtId="0" fontId="1" fillId="0" borderId="0" xfId="0" applyFont="1" applyAlignment="1"/>
    <xf numFmtId="40" fontId="2" fillId="0" borderId="0" xfId="0" applyNumberFormat="1" applyFont="1"/>
    <xf numFmtId="40" fontId="0" fillId="0" borderId="0" xfId="0" applyNumberFormat="1" applyAlignment="1"/>
    <xf numFmtId="1" fontId="1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center"/>
    </xf>
    <xf numFmtId="40" fontId="5" fillId="0" borderId="0" xfId="0" applyNumberFormat="1" applyFont="1" applyAlignment="1">
      <alignment horizontal="centerContinuous"/>
    </xf>
    <xf numFmtId="40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/>
    <xf numFmtId="165" fontId="3" fillId="0" borderId="0" xfId="0" applyNumberFormat="1" applyFont="1" applyAlignment="1">
      <alignment horizontal="centerContinuous"/>
    </xf>
    <xf numFmtId="165" fontId="4" fillId="0" borderId="0" xfId="0" applyNumberFormat="1" applyFont="1" applyAlignment="1">
      <alignment horizontal="centerContinuous"/>
    </xf>
    <xf numFmtId="165" fontId="1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2" fillId="0" borderId="0" xfId="0" applyNumberFormat="1" applyFont="1"/>
    <xf numFmtId="166" fontId="1" fillId="0" borderId="0" xfId="0" applyNumberFormat="1" applyFont="1"/>
    <xf numFmtId="0" fontId="6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abSelected="1" topLeftCell="A193" workbookViewId="0">
      <selection activeCell="C175" sqref="C175"/>
    </sheetView>
  </sheetViews>
  <sheetFormatPr baseColWidth="10" defaultRowHeight="12.75" x14ac:dyDescent="0.2"/>
  <cols>
    <col min="1" max="1" width="17.28515625" style="21" customWidth="1"/>
    <col min="2" max="2" width="15.140625" style="2" customWidth="1"/>
    <col min="3" max="3" width="18.42578125" style="2" customWidth="1"/>
    <col min="4" max="4" width="10.5703125" bestFit="1" customWidth="1"/>
    <col min="5" max="5" width="45" style="7" customWidth="1"/>
  </cols>
  <sheetData>
    <row r="1" spans="1:5" ht="15.75" x14ac:dyDescent="0.25">
      <c r="A1" s="18" t="s">
        <v>150</v>
      </c>
      <c r="B1" s="4"/>
      <c r="C1" s="5"/>
      <c r="D1" s="1"/>
      <c r="E1" s="1"/>
    </row>
    <row r="2" spans="1:5" ht="15.75" x14ac:dyDescent="0.25">
      <c r="A2" s="18" t="s">
        <v>120</v>
      </c>
      <c r="B2" s="4"/>
      <c r="C2" s="5"/>
      <c r="D2" s="1"/>
      <c r="E2" s="1"/>
    </row>
    <row r="3" spans="1:5" s="16" customFormat="1" ht="12.75" customHeight="1" x14ac:dyDescent="0.25">
      <c r="A3" s="19" t="s">
        <v>0</v>
      </c>
      <c r="B3" s="13"/>
      <c r="C3" s="14"/>
      <c r="D3" s="15"/>
      <c r="E3" s="15"/>
    </row>
    <row r="5" spans="1:5" x14ac:dyDescent="0.2">
      <c r="A5" s="20" t="s">
        <v>129</v>
      </c>
      <c r="E5" s="25"/>
    </row>
    <row r="7" spans="1:5" x14ac:dyDescent="0.2">
      <c r="A7" s="20" t="s">
        <v>130</v>
      </c>
      <c r="B7" s="12" t="s">
        <v>1</v>
      </c>
      <c r="C7" s="12" t="s">
        <v>2</v>
      </c>
      <c r="D7" s="3" t="s">
        <v>3</v>
      </c>
      <c r="E7" s="8" t="s">
        <v>4</v>
      </c>
    </row>
    <row r="8" spans="1:5" x14ac:dyDescent="0.2">
      <c r="A8" s="20"/>
      <c r="B8" s="12" t="s">
        <v>5</v>
      </c>
      <c r="C8" s="12" t="s">
        <v>5</v>
      </c>
      <c r="D8" s="3"/>
      <c r="E8" s="8"/>
    </row>
    <row r="9" spans="1:5" x14ac:dyDescent="0.2">
      <c r="B9" s="11"/>
      <c r="C9" s="11"/>
    </row>
    <row r="10" spans="1:5" x14ac:dyDescent="0.2">
      <c r="A10" s="21">
        <v>414100</v>
      </c>
      <c r="B10" s="2">
        <v>39950</v>
      </c>
      <c r="C10" s="10">
        <v>3353</v>
      </c>
      <c r="D10" s="6">
        <f>C10/B10</f>
        <v>8.3929912390488109E-2</v>
      </c>
      <c r="E10" s="7" t="s">
        <v>6</v>
      </c>
    </row>
    <row r="11" spans="1:5" x14ac:dyDescent="0.2">
      <c r="C11" s="10"/>
      <c r="D11" s="6"/>
      <c r="E11" s="7" t="s">
        <v>7</v>
      </c>
    </row>
    <row r="12" spans="1:5" x14ac:dyDescent="0.2">
      <c r="C12" s="10"/>
      <c r="D12" s="6"/>
      <c r="E12" s="7" t="s">
        <v>114</v>
      </c>
    </row>
    <row r="13" spans="1:5" x14ac:dyDescent="0.2">
      <c r="C13" s="10"/>
      <c r="D13" s="6"/>
      <c r="E13" s="7" t="s">
        <v>88</v>
      </c>
    </row>
    <row r="14" spans="1:5" x14ac:dyDescent="0.2">
      <c r="C14" s="10"/>
      <c r="D14" s="6"/>
      <c r="E14" s="7" t="s">
        <v>151</v>
      </c>
    </row>
    <row r="15" spans="1:5" x14ac:dyDescent="0.2">
      <c r="A15" s="21">
        <v>414400</v>
      </c>
      <c r="B15" s="2">
        <v>0</v>
      </c>
      <c r="C15" s="10">
        <v>0</v>
      </c>
      <c r="D15" s="6" t="e">
        <f>C15/B15</f>
        <v>#DIV/0!</v>
      </c>
      <c r="E15" s="7" t="s">
        <v>6</v>
      </c>
    </row>
    <row r="16" spans="1:5" x14ac:dyDescent="0.2">
      <c r="C16" s="10"/>
      <c r="D16" s="6"/>
      <c r="E16" s="7" t="s">
        <v>8</v>
      </c>
    </row>
    <row r="17" spans="1:5" x14ac:dyDescent="0.2">
      <c r="A17" s="21">
        <v>414700</v>
      </c>
      <c r="B17" s="2">
        <v>0</v>
      </c>
      <c r="C17" s="10">
        <v>0</v>
      </c>
      <c r="D17" s="6" t="e">
        <f>C17/B17</f>
        <v>#DIV/0!</v>
      </c>
      <c r="E17" s="7" t="s">
        <v>6</v>
      </c>
    </row>
    <row r="18" spans="1:5" x14ac:dyDescent="0.2">
      <c r="D18" s="6"/>
      <c r="E18" s="7" t="s">
        <v>9</v>
      </c>
    </row>
    <row r="19" spans="1:5" x14ac:dyDescent="0.2">
      <c r="A19" s="21">
        <v>414800</v>
      </c>
      <c r="B19" s="2">
        <v>0</v>
      </c>
      <c r="C19" s="2">
        <v>0</v>
      </c>
      <c r="D19" s="6" t="e">
        <f>C19/B19</f>
        <v>#DIV/0!</v>
      </c>
      <c r="E19" s="7" t="s">
        <v>6</v>
      </c>
    </row>
    <row r="20" spans="1:5" x14ac:dyDescent="0.2">
      <c r="D20" s="6"/>
      <c r="E20" s="7" t="s">
        <v>10</v>
      </c>
    </row>
    <row r="21" spans="1:5" x14ac:dyDescent="0.2">
      <c r="A21" s="21">
        <v>432100</v>
      </c>
      <c r="B21" s="2">
        <v>21300</v>
      </c>
      <c r="C21" s="2">
        <v>20950</v>
      </c>
      <c r="D21" s="6">
        <f>C21/B21</f>
        <v>0.98356807511737088</v>
      </c>
      <c r="E21" s="7" t="s">
        <v>11</v>
      </c>
    </row>
    <row r="22" spans="1:5" x14ac:dyDescent="0.2">
      <c r="D22" s="6"/>
      <c r="E22" s="7" t="s">
        <v>12</v>
      </c>
    </row>
    <row r="23" spans="1:5" x14ac:dyDescent="0.2">
      <c r="A23" s="21">
        <v>441100</v>
      </c>
      <c r="B23" s="2">
        <v>185500</v>
      </c>
      <c r="C23" s="2">
        <v>199240.6</v>
      </c>
      <c r="D23" s="6">
        <f>C23/B23</f>
        <v>1.0740733153638815</v>
      </c>
      <c r="E23" s="7" t="s">
        <v>13</v>
      </c>
    </row>
    <row r="24" spans="1:5" x14ac:dyDescent="0.2">
      <c r="D24" s="6"/>
      <c r="E24" s="7" t="s">
        <v>152</v>
      </c>
    </row>
    <row r="25" spans="1:5" x14ac:dyDescent="0.2">
      <c r="D25" s="6"/>
      <c r="E25" s="7" t="s">
        <v>153</v>
      </c>
    </row>
    <row r="26" spans="1:5" x14ac:dyDescent="0.2">
      <c r="D26" s="6"/>
      <c r="E26" s="7" t="s">
        <v>154</v>
      </c>
    </row>
    <row r="27" spans="1:5" x14ac:dyDescent="0.2">
      <c r="D27" s="6"/>
      <c r="E27" s="7" t="s">
        <v>155</v>
      </c>
    </row>
    <row r="28" spans="1:5" x14ac:dyDescent="0.2">
      <c r="A28" s="21">
        <v>441101</v>
      </c>
      <c r="B28" s="2">
        <v>42000</v>
      </c>
      <c r="C28" s="2">
        <v>38542.199999999997</v>
      </c>
      <c r="D28" s="6">
        <f>C28/B28</f>
        <v>0.91767142857142847</v>
      </c>
      <c r="E28" s="7" t="s">
        <v>14</v>
      </c>
    </row>
    <row r="29" spans="1:5" x14ac:dyDescent="0.2">
      <c r="A29" s="21">
        <v>446100</v>
      </c>
      <c r="B29" s="2">
        <v>5650</v>
      </c>
      <c r="C29" s="2">
        <v>2802</v>
      </c>
      <c r="D29" s="6">
        <f>C29/B29</f>
        <v>0.495929203539823</v>
      </c>
      <c r="E29" s="7" t="s">
        <v>15</v>
      </c>
    </row>
    <row r="30" spans="1:5" x14ac:dyDescent="0.2">
      <c r="D30" s="6"/>
      <c r="E30" s="7" t="s">
        <v>16</v>
      </c>
    </row>
    <row r="31" spans="1:5" x14ac:dyDescent="0.2">
      <c r="D31" s="6"/>
      <c r="E31" s="7" t="s">
        <v>88</v>
      </c>
    </row>
    <row r="32" spans="1:5" x14ac:dyDescent="0.2">
      <c r="A32" s="21">
        <v>448100</v>
      </c>
      <c r="B32" s="2">
        <v>0</v>
      </c>
      <c r="C32" s="2">
        <v>2500</v>
      </c>
      <c r="D32" s="6" t="e">
        <f>C32/B32</f>
        <v>#DIV/0!</v>
      </c>
      <c r="E32" s="7" t="s">
        <v>90</v>
      </c>
    </row>
    <row r="33" spans="1:5" x14ac:dyDescent="0.2">
      <c r="D33" s="6"/>
      <c r="E33" s="7" t="s">
        <v>180</v>
      </c>
    </row>
    <row r="34" spans="1:5" x14ac:dyDescent="0.2">
      <c r="D34" s="6"/>
      <c r="E34" s="7" t="s">
        <v>182</v>
      </c>
    </row>
    <row r="35" spans="1:5" x14ac:dyDescent="0.2">
      <c r="D35" s="6"/>
      <c r="E35" s="7" t="s">
        <v>181</v>
      </c>
    </row>
    <row r="36" spans="1:5" x14ac:dyDescent="0.2">
      <c r="A36" s="21">
        <v>448200</v>
      </c>
      <c r="B36" s="2">
        <v>24600</v>
      </c>
      <c r="C36" s="2">
        <v>0</v>
      </c>
      <c r="D36" s="6">
        <f>C36/B36</f>
        <v>0</v>
      </c>
      <c r="E36" s="7" t="s">
        <v>90</v>
      </c>
    </row>
    <row r="37" spans="1:5" x14ac:dyDescent="0.2">
      <c r="D37" s="6"/>
      <c r="E37" s="7" t="s">
        <v>91</v>
      </c>
    </row>
    <row r="38" spans="1:5" x14ac:dyDescent="0.2">
      <c r="D38" s="6"/>
      <c r="E38" s="7" t="s">
        <v>115</v>
      </c>
    </row>
    <row r="39" spans="1:5" x14ac:dyDescent="0.2">
      <c r="D39" s="6"/>
      <c r="E39" s="7" t="s">
        <v>88</v>
      </c>
    </row>
    <row r="40" spans="1:5" x14ac:dyDescent="0.2">
      <c r="A40" s="21">
        <v>448700</v>
      </c>
      <c r="B40" s="2">
        <v>0</v>
      </c>
      <c r="C40" s="2">
        <v>0</v>
      </c>
      <c r="D40" s="6" t="e">
        <f>C40/B40</f>
        <v>#DIV/0!</v>
      </c>
      <c r="E40" s="7" t="s">
        <v>92</v>
      </c>
    </row>
    <row r="41" spans="1:5" x14ac:dyDescent="0.2">
      <c r="D41" s="6"/>
      <c r="E41" s="7" t="s">
        <v>9</v>
      </c>
    </row>
    <row r="42" spans="1:5" x14ac:dyDescent="0.2">
      <c r="A42" s="21">
        <v>448800</v>
      </c>
      <c r="B42" s="2">
        <v>0</v>
      </c>
      <c r="C42" s="2">
        <v>854.29</v>
      </c>
      <c r="D42" s="6" t="e">
        <f>C42/B42</f>
        <v>#DIV/0!</v>
      </c>
      <c r="E42" s="7" t="s">
        <v>90</v>
      </c>
    </row>
    <row r="43" spans="1:5" x14ac:dyDescent="0.2">
      <c r="D43" s="6"/>
      <c r="E43" s="7" t="s">
        <v>17</v>
      </c>
    </row>
    <row r="44" spans="1:5" x14ac:dyDescent="0.2">
      <c r="D44" s="6"/>
      <c r="E44" s="7" t="s">
        <v>183</v>
      </c>
    </row>
    <row r="45" spans="1:5" x14ac:dyDescent="0.2">
      <c r="D45" s="6"/>
    </row>
    <row r="47" spans="1:5" x14ac:dyDescent="0.2">
      <c r="A47" s="21" t="s">
        <v>18</v>
      </c>
      <c r="B47" s="2">
        <f>SUM(B10:B46)</f>
        <v>319000</v>
      </c>
      <c r="C47" s="2">
        <f>SUM(C10:C46)</f>
        <v>268242.08999999997</v>
      </c>
      <c r="D47" s="6">
        <f>C47/B47</f>
        <v>0.84088429467084624</v>
      </c>
    </row>
    <row r="51" spans="1:5" x14ac:dyDescent="0.2">
      <c r="A51" s="20" t="s">
        <v>131</v>
      </c>
    </row>
    <row r="53" spans="1:5" x14ac:dyDescent="0.2">
      <c r="A53" s="20" t="s">
        <v>130</v>
      </c>
      <c r="B53" s="12" t="s">
        <v>19</v>
      </c>
      <c r="C53" s="12" t="s">
        <v>2</v>
      </c>
      <c r="D53" s="3" t="s">
        <v>3</v>
      </c>
      <c r="E53" s="8" t="s">
        <v>4</v>
      </c>
    </row>
    <row r="54" spans="1:5" x14ac:dyDescent="0.2">
      <c r="B54" s="11" t="s">
        <v>5</v>
      </c>
      <c r="C54" s="11" t="s">
        <v>5</v>
      </c>
    </row>
    <row r="55" spans="1:5" x14ac:dyDescent="0.2">
      <c r="B55" s="11"/>
      <c r="C55" s="11"/>
    </row>
    <row r="56" spans="1:5" x14ac:dyDescent="0.2">
      <c r="A56" s="21">
        <v>501900</v>
      </c>
      <c r="B56" s="2">
        <v>7550</v>
      </c>
      <c r="C56" s="2">
        <v>4787.91</v>
      </c>
      <c r="D56" s="6">
        <f>C56/B56</f>
        <v>0.63416026490066224</v>
      </c>
      <c r="E56" s="7" t="s">
        <v>20</v>
      </c>
    </row>
    <row r="57" spans="1:5" x14ac:dyDescent="0.2">
      <c r="D57" s="6"/>
      <c r="E57" s="7" t="s">
        <v>21</v>
      </c>
    </row>
    <row r="58" spans="1:5" x14ac:dyDescent="0.2">
      <c r="D58" s="6"/>
      <c r="E58" s="7" t="s">
        <v>157</v>
      </c>
    </row>
    <row r="59" spans="1:5" x14ac:dyDescent="0.2">
      <c r="D59" s="6"/>
      <c r="E59" s="7" t="s">
        <v>156</v>
      </c>
    </row>
    <row r="60" spans="1:5" x14ac:dyDescent="0.2">
      <c r="A60" s="21">
        <v>502900</v>
      </c>
      <c r="B60" s="2">
        <v>0</v>
      </c>
      <c r="C60" s="2">
        <v>120.04</v>
      </c>
      <c r="D60" s="6" t="e">
        <f>C60/B60</f>
        <v>#DIV/0!</v>
      </c>
      <c r="E60" s="7" t="s">
        <v>123</v>
      </c>
    </row>
    <row r="61" spans="1:5" x14ac:dyDescent="0.2">
      <c r="D61" s="6"/>
      <c r="E61" s="7" t="s">
        <v>124</v>
      </c>
    </row>
    <row r="62" spans="1:5" x14ac:dyDescent="0.2">
      <c r="A62" s="21">
        <v>503900</v>
      </c>
      <c r="B62" s="2">
        <v>850</v>
      </c>
      <c r="C62" s="2">
        <v>435.32</v>
      </c>
      <c r="D62" s="6">
        <f>C62/B62</f>
        <v>0.51214117647058821</v>
      </c>
      <c r="E62" s="7" t="s">
        <v>22</v>
      </c>
    </row>
    <row r="63" spans="1:5" x14ac:dyDescent="0.2">
      <c r="D63" s="6"/>
      <c r="E63" s="7" t="s">
        <v>23</v>
      </c>
    </row>
    <row r="64" spans="1:5" x14ac:dyDescent="0.2">
      <c r="A64" s="21">
        <v>521110</v>
      </c>
      <c r="B64" s="2">
        <v>60700</v>
      </c>
      <c r="C64" s="2">
        <v>39910.629999999997</v>
      </c>
      <c r="D64" s="6">
        <f>C64/B64</f>
        <v>0.65750626029654036</v>
      </c>
      <c r="E64" s="7" t="s">
        <v>24</v>
      </c>
    </row>
    <row r="65" spans="1:5" x14ac:dyDescent="0.2">
      <c r="D65" s="6"/>
      <c r="E65" s="7" t="s">
        <v>25</v>
      </c>
    </row>
    <row r="66" spans="1:5" x14ac:dyDescent="0.2">
      <c r="D66" s="6"/>
      <c r="E66" s="7" t="s">
        <v>158</v>
      </c>
    </row>
    <row r="67" spans="1:5" x14ac:dyDescent="0.2">
      <c r="D67" s="6"/>
      <c r="E67" s="7" t="s">
        <v>159</v>
      </c>
    </row>
    <row r="68" spans="1:5" x14ac:dyDescent="0.2">
      <c r="D68" s="6"/>
      <c r="E68" s="7" t="s">
        <v>160</v>
      </c>
    </row>
    <row r="69" spans="1:5" x14ac:dyDescent="0.2">
      <c r="D69" s="6"/>
      <c r="E69" s="7" t="s">
        <v>161</v>
      </c>
    </row>
    <row r="70" spans="1:5" x14ac:dyDescent="0.2">
      <c r="D70" s="6"/>
      <c r="E70" s="7" t="s">
        <v>162</v>
      </c>
    </row>
    <row r="71" spans="1:5" x14ac:dyDescent="0.2">
      <c r="D71" s="6"/>
      <c r="E71" s="7" t="s">
        <v>163</v>
      </c>
    </row>
    <row r="72" spans="1:5" x14ac:dyDescent="0.2">
      <c r="A72" s="21">
        <v>522100</v>
      </c>
      <c r="B72" s="2">
        <v>0</v>
      </c>
      <c r="C72" s="2">
        <v>883.58</v>
      </c>
      <c r="D72" s="6" t="e">
        <f>C72/B72</f>
        <v>#DIV/0!</v>
      </c>
      <c r="E72" s="7" t="s">
        <v>101</v>
      </c>
    </row>
    <row r="73" spans="1:5" x14ac:dyDescent="0.2">
      <c r="D73" s="6"/>
      <c r="E73" s="7" t="s">
        <v>102</v>
      </c>
    </row>
    <row r="74" spans="1:5" x14ac:dyDescent="0.2">
      <c r="D74" s="6"/>
      <c r="E74" s="7" t="s">
        <v>184</v>
      </c>
    </row>
    <row r="75" spans="1:5" x14ac:dyDescent="0.2">
      <c r="A75" s="21">
        <v>522200</v>
      </c>
      <c r="B75" s="2">
        <v>12400</v>
      </c>
      <c r="C75" s="2">
        <v>10778.28</v>
      </c>
      <c r="D75" s="6">
        <f>C75/B75</f>
        <v>0.86921612903225809</v>
      </c>
      <c r="E75" s="7" t="s">
        <v>26</v>
      </c>
    </row>
    <row r="76" spans="1:5" x14ac:dyDescent="0.2">
      <c r="D76" s="6"/>
      <c r="E76" s="7" t="s">
        <v>27</v>
      </c>
    </row>
    <row r="77" spans="1:5" x14ac:dyDescent="0.2">
      <c r="D77" s="6"/>
      <c r="E77" s="7" t="s">
        <v>28</v>
      </c>
    </row>
    <row r="78" spans="1:5" x14ac:dyDescent="0.2">
      <c r="D78" s="6"/>
      <c r="E78" s="7" t="s">
        <v>104</v>
      </c>
    </row>
    <row r="79" spans="1:5" x14ac:dyDescent="0.2">
      <c r="D79" s="6"/>
      <c r="E79" s="7" t="s">
        <v>141</v>
      </c>
    </row>
    <row r="80" spans="1:5" x14ac:dyDescent="0.2">
      <c r="D80" s="6"/>
      <c r="E80" s="7" t="s">
        <v>142</v>
      </c>
    </row>
    <row r="81" spans="1:5" x14ac:dyDescent="0.2">
      <c r="D81" s="6"/>
      <c r="E81" s="7" t="s">
        <v>93</v>
      </c>
    </row>
    <row r="82" spans="1:5" x14ac:dyDescent="0.2">
      <c r="D82" s="6"/>
      <c r="E82" s="7" t="s">
        <v>94</v>
      </c>
    </row>
    <row r="83" spans="1:5" x14ac:dyDescent="0.2">
      <c r="D83" s="6"/>
      <c r="E83" s="7" t="s">
        <v>164</v>
      </c>
    </row>
    <row r="84" spans="1:5" x14ac:dyDescent="0.2">
      <c r="D84" s="6"/>
      <c r="E84" s="7" t="s">
        <v>165</v>
      </c>
    </row>
    <row r="85" spans="1:5" x14ac:dyDescent="0.2">
      <c r="D85" s="6"/>
      <c r="E85" s="7" t="s">
        <v>166</v>
      </c>
    </row>
    <row r="86" spans="1:5" x14ac:dyDescent="0.2">
      <c r="D86" s="6"/>
      <c r="E86" s="7" t="s">
        <v>167</v>
      </c>
    </row>
    <row r="87" spans="1:5" x14ac:dyDescent="0.2">
      <c r="A87" s="21">
        <v>522300</v>
      </c>
      <c r="B87" s="2">
        <v>11000</v>
      </c>
      <c r="C87" s="2">
        <v>2695.37</v>
      </c>
      <c r="D87" s="6">
        <f>C87/B87</f>
        <v>0.24503363636363634</v>
      </c>
      <c r="E87" s="7" t="s">
        <v>29</v>
      </c>
    </row>
    <row r="88" spans="1:5" x14ac:dyDescent="0.2">
      <c r="D88" s="6"/>
      <c r="E88" s="7" t="s">
        <v>30</v>
      </c>
    </row>
    <row r="89" spans="1:5" x14ac:dyDescent="0.2">
      <c r="D89" s="6"/>
      <c r="E89" s="7" t="s">
        <v>95</v>
      </c>
    </row>
    <row r="90" spans="1:5" x14ac:dyDescent="0.2">
      <c r="D90" s="6"/>
      <c r="E90" s="7" t="s">
        <v>168</v>
      </c>
    </row>
    <row r="91" spans="1:5" x14ac:dyDescent="0.2">
      <c r="D91" s="6"/>
      <c r="E91" s="7" t="s">
        <v>169</v>
      </c>
    </row>
    <row r="92" spans="1:5" x14ac:dyDescent="0.2">
      <c r="A92" s="21">
        <v>523111</v>
      </c>
      <c r="B92" s="2">
        <v>20700</v>
      </c>
      <c r="C92" s="2">
        <v>20663.16</v>
      </c>
      <c r="D92" s="6">
        <f>C92/B92</f>
        <v>0.9982202898550725</v>
      </c>
      <c r="E92" s="7" t="s">
        <v>113</v>
      </c>
    </row>
    <row r="93" spans="1:5" x14ac:dyDescent="0.2">
      <c r="D93" s="6"/>
      <c r="E93" s="7" t="s">
        <v>125</v>
      </c>
    </row>
    <row r="94" spans="1:5" x14ac:dyDescent="0.2">
      <c r="A94" s="21">
        <v>523230</v>
      </c>
      <c r="B94" s="2">
        <v>0</v>
      </c>
      <c r="C94" s="2">
        <v>0</v>
      </c>
      <c r="D94" s="6" t="e">
        <f>C94/B94</f>
        <v>#DIV/0!</v>
      </c>
      <c r="E94" s="7" t="s">
        <v>31</v>
      </c>
    </row>
    <row r="95" spans="1:5" x14ac:dyDescent="0.2">
      <c r="C95" s="9"/>
      <c r="D95" s="6"/>
      <c r="E95" s="7" t="s">
        <v>32</v>
      </c>
    </row>
    <row r="96" spans="1:5" x14ac:dyDescent="0.2">
      <c r="A96" s="21">
        <v>524100</v>
      </c>
      <c r="B96" s="2">
        <v>124700</v>
      </c>
      <c r="C96" s="9">
        <v>65551.360000000001</v>
      </c>
      <c r="D96" s="6">
        <f>C96/B96</f>
        <v>0.52567249398556537</v>
      </c>
      <c r="E96" s="7" t="s">
        <v>33</v>
      </c>
    </row>
    <row r="97" spans="1:5" x14ac:dyDescent="0.2">
      <c r="D97" s="6"/>
      <c r="E97" s="7" t="s">
        <v>34</v>
      </c>
    </row>
    <row r="98" spans="1:5" x14ac:dyDescent="0.2">
      <c r="D98" s="6"/>
      <c r="E98" s="7" t="s">
        <v>103</v>
      </c>
    </row>
    <row r="99" spans="1:5" x14ac:dyDescent="0.2">
      <c r="D99" s="6"/>
      <c r="E99" s="7" t="s">
        <v>185</v>
      </c>
    </row>
    <row r="100" spans="1:5" x14ac:dyDescent="0.2">
      <c r="A100" s="21">
        <v>524120</v>
      </c>
      <c r="B100" s="2">
        <v>5250</v>
      </c>
      <c r="C100" s="2">
        <v>3699</v>
      </c>
      <c r="D100" s="6">
        <f>C100/B100</f>
        <v>0.70457142857142863</v>
      </c>
      <c r="E100" s="7" t="s">
        <v>35</v>
      </c>
    </row>
    <row r="101" spans="1:5" x14ac:dyDescent="0.2">
      <c r="D101" s="6"/>
      <c r="E101" s="7" t="s">
        <v>25</v>
      </c>
    </row>
    <row r="102" spans="1:5" x14ac:dyDescent="0.2">
      <c r="A102" s="21">
        <v>524131</v>
      </c>
      <c r="B102" s="2">
        <v>60000</v>
      </c>
      <c r="C102" s="2">
        <v>52785.03</v>
      </c>
      <c r="D102" s="6">
        <f>C102/B102</f>
        <v>0.87975049999999999</v>
      </c>
      <c r="E102" s="7" t="s">
        <v>36</v>
      </c>
    </row>
    <row r="103" spans="1:5" x14ac:dyDescent="0.2">
      <c r="A103" s="21">
        <v>524132</v>
      </c>
      <c r="B103" s="2">
        <v>50000</v>
      </c>
      <c r="C103" s="2">
        <v>25805.55</v>
      </c>
      <c r="D103" s="6">
        <f>C103/B103</f>
        <v>0.51611099999999999</v>
      </c>
      <c r="E103" s="7" t="s">
        <v>37</v>
      </c>
    </row>
    <row r="104" spans="1:5" x14ac:dyDescent="0.2">
      <c r="D104" s="6"/>
      <c r="E104" s="7" t="s">
        <v>186</v>
      </c>
    </row>
    <row r="105" spans="1:5" x14ac:dyDescent="0.2">
      <c r="A105" s="21">
        <v>524133</v>
      </c>
      <c r="B105" s="2">
        <v>4200</v>
      </c>
      <c r="C105" s="2">
        <v>3564.35</v>
      </c>
      <c r="D105" s="6">
        <f>C105/B105</f>
        <v>0.84865476190476186</v>
      </c>
      <c r="E105" s="7" t="s">
        <v>38</v>
      </c>
    </row>
    <row r="106" spans="1:5" x14ac:dyDescent="0.2">
      <c r="D106" s="6"/>
      <c r="E106" s="7" t="s">
        <v>187</v>
      </c>
    </row>
    <row r="107" spans="1:5" x14ac:dyDescent="0.2">
      <c r="A107" s="21">
        <v>524190</v>
      </c>
      <c r="B107" s="2">
        <v>300</v>
      </c>
      <c r="C107" s="2">
        <v>0</v>
      </c>
      <c r="D107" s="6">
        <f>C107/B107</f>
        <v>0</v>
      </c>
      <c r="E107" s="7" t="s">
        <v>39</v>
      </c>
    </row>
    <row r="108" spans="1:5" x14ac:dyDescent="0.2">
      <c r="D108" s="6"/>
      <c r="E108" s="7" t="s">
        <v>40</v>
      </c>
    </row>
    <row r="109" spans="1:5" x14ac:dyDescent="0.2">
      <c r="D109" s="6"/>
      <c r="E109" s="7" t="s">
        <v>41</v>
      </c>
    </row>
    <row r="110" spans="1:5" x14ac:dyDescent="0.2">
      <c r="A110" s="21">
        <v>525100</v>
      </c>
      <c r="B110" s="2">
        <v>100</v>
      </c>
      <c r="C110" s="2">
        <v>49.93</v>
      </c>
      <c r="D110" s="6">
        <f>C110/B110</f>
        <v>0.49930000000000002</v>
      </c>
      <c r="E110" s="7" t="s">
        <v>134</v>
      </c>
    </row>
    <row r="111" spans="1:5" x14ac:dyDescent="0.2">
      <c r="D111" s="6"/>
      <c r="E111" s="7" t="s">
        <v>135</v>
      </c>
    </row>
    <row r="112" spans="1:5" x14ac:dyDescent="0.2">
      <c r="A112" s="21">
        <v>526120</v>
      </c>
      <c r="B112" s="2">
        <v>0</v>
      </c>
      <c r="C112" s="2">
        <v>0</v>
      </c>
      <c r="D112" s="6" t="e">
        <f>C112/B112</f>
        <v>#DIV/0!</v>
      </c>
      <c r="E112" s="7" t="s">
        <v>109</v>
      </c>
    </row>
    <row r="113" spans="1:5" x14ac:dyDescent="0.2">
      <c r="A113" s="21">
        <v>527110</v>
      </c>
      <c r="B113" s="2">
        <v>17900</v>
      </c>
      <c r="C113" s="2">
        <v>8115.41</v>
      </c>
      <c r="D113" s="6">
        <f>C113/B113</f>
        <v>0.45337486033519553</v>
      </c>
      <c r="E113" s="7" t="s">
        <v>42</v>
      </c>
    </row>
    <row r="114" spans="1:5" x14ac:dyDescent="0.2">
      <c r="D114" s="6"/>
      <c r="E114" s="7" t="s">
        <v>43</v>
      </c>
    </row>
    <row r="115" spans="1:5" x14ac:dyDescent="0.2">
      <c r="D115" s="6"/>
      <c r="E115" s="7" t="s">
        <v>44</v>
      </c>
    </row>
    <row r="116" spans="1:5" x14ac:dyDescent="0.2">
      <c r="D116" s="6"/>
      <c r="E116" s="7" t="s">
        <v>45</v>
      </c>
    </row>
    <row r="117" spans="1:5" x14ac:dyDescent="0.2">
      <c r="D117" s="6"/>
      <c r="E117" s="7" t="s">
        <v>46</v>
      </c>
    </row>
    <row r="118" spans="1:5" x14ac:dyDescent="0.2">
      <c r="D118" s="6"/>
      <c r="E118" s="7" t="s">
        <v>47</v>
      </c>
    </row>
    <row r="119" spans="1:5" x14ac:dyDescent="0.2">
      <c r="D119" s="6"/>
      <c r="E119" s="7" t="s">
        <v>48</v>
      </c>
    </row>
    <row r="120" spans="1:5" x14ac:dyDescent="0.2">
      <c r="D120" s="6"/>
      <c r="E120" s="7" t="s">
        <v>49</v>
      </c>
    </row>
    <row r="121" spans="1:5" x14ac:dyDescent="0.2">
      <c r="D121" s="6"/>
      <c r="E121" s="7" t="s">
        <v>170</v>
      </c>
    </row>
    <row r="122" spans="1:5" x14ac:dyDescent="0.2">
      <c r="A122" s="21">
        <v>527132</v>
      </c>
      <c r="B122" s="2">
        <v>6050</v>
      </c>
      <c r="C122" s="2">
        <v>1158.3399999999999</v>
      </c>
      <c r="D122" s="6">
        <f>C122/B122</f>
        <v>0.19146115702479338</v>
      </c>
      <c r="E122" s="7" t="s">
        <v>50</v>
      </c>
    </row>
    <row r="123" spans="1:5" x14ac:dyDescent="0.2">
      <c r="D123" s="6"/>
      <c r="E123" s="7" t="s">
        <v>51</v>
      </c>
    </row>
    <row r="124" spans="1:5" x14ac:dyDescent="0.2">
      <c r="D124" s="6"/>
      <c r="E124" s="7" t="s">
        <v>88</v>
      </c>
    </row>
    <row r="125" spans="1:5" x14ac:dyDescent="0.2">
      <c r="D125" s="6"/>
      <c r="E125" s="7" t="s">
        <v>171</v>
      </c>
    </row>
    <row r="126" spans="1:5" x14ac:dyDescent="0.2">
      <c r="A126" s="22" t="s">
        <v>52</v>
      </c>
      <c r="B126" s="2">
        <v>3500</v>
      </c>
      <c r="C126" s="2">
        <v>894.65</v>
      </c>
      <c r="D126" s="6">
        <f>C126/B126</f>
        <v>0.25561428571428568</v>
      </c>
      <c r="E126" s="7" t="s">
        <v>53</v>
      </c>
    </row>
    <row r="127" spans="1:5" x14ac:dyDescent="0.2">
      <c r="A127" s="22">
        <v>527135</v>
      </c>
      <c r="B127" s="2">
        <v>300</v>
      </c>
      <c r="C127" s="2">
        <v>0</v>
      </c>
      <c r="D127" s="6">
        <f>C127/B127</f>
        <v>0</v>
      </c>
      <c r="E127" s="7" t="s">
        <v>136</v>
      </c>
    </row>
    <row r="128" spans="1:5" x14ac:dyDescent="0.2">
      <c r="A128" s="22"/>
      <c r="D128" s="6"/>
      <c r="E128" s="7" t="s">
        <v>137</v>
      </c>
    </row>
    <row r="129" spans="1:5" x14ac:dyDescent="0.2">
      <c r="A129" s="21">
        <v>527151</v>
      </c>
      <c r="B129" s="2">
        <v>3000</v>
      </c>
      <c r="C129" s="2">
        <v>3742.44</v>
      </c>
      <c r="D129" s="6">
        <f>C129/B129</f>
        <v>1.2474799999999999</v>
      </c>
      <c r="E129" s="7" t="s">
        <v>54</v>
      </c>
    </row>
    <row r="130" spans="1:5" x14ac:dyDescent="0.2">
      <c r="D130" s="6"/>
      <c r="E130" s="7" t="s">
        <v>55</v>
      </c>
    </row>
    <row r="131" spans="1:5" x14ac:dyDescent="0.2">
      <c r="A131" s="21">
        <v>527152</v>
      </c>
      <c r="B131" s="2">
        <v>15800</v>
      </c>
      <c r="C131" s="2">
        <v>579.41999999999996</v>
      </c>
      <c r="D131" s="6">
        <f>C131/B131</f>
        <v>3.6672151898734177E-2</v>
      </c>
      <c r="E131" s="7" t="s">
        <v>56</v>
      </c>
    </row>
    <row r="132" spans="1:5" x14ac:dyDescent="0.2">
      <c r="D132" s="6"/>
      <c r="E132" s="7" t="s">
        <v>55</v>
      </c>
    </row>
    <row r="133" spans="1:5" x14ac:dyDescent="0.2">
      <c r="D133" s="6"/>
      <c r="E133" s="7" t="s">
        <v>143</v>
      </c>
    </row>
    <row r="134" spans="1:5" x14ac:dyDescent="0.2">
      <c r="A134" s="21">
        <v>527190</v>
      </c>
      <c r="B134" s="2">
        <v>100</v>
      </c>
      <c r="C134" s="2">
        <v>519.41</v>
      </c>
      <c r="D134" s="6">
        <f>C134/B134</f>
        <v>5.1940999999999997</v>
      </c>
      <c r="E134" s="7" t="s">
        <v>57</v>
      </c>
    </row>
    <row r="135" spans="1:5" x14ac:dyDescent="0.2">
      <c r="D135" s="6"/>
      <c r="E135" s="7" t="s">
        <v>58</v>
      </c>
    </row>
    <row r="136" spans="1:5" x14ac:dyDescent="0.2">
      <c r="D136" s="6"/>
      <c r="E136" s="7" t="s">
        <v>172</v>
      </c>
    </row>
    <row r="137" spans="1:5" x14ac:dyDescent="0.2">
      <c r="D137" s="6"/>
      <c r="E137" s="7" t="s">
        <v>144</v>
      </c>
    </row>
    <row r="138" spans="1:5" x14ac:dyDescent="0.2">
      <c r="A138" s="21">
        <v>527191</v>
      </c>
      <c r="B138" s="2">
        <v>0</v>
      </c>
      <c r="C138" s="2">
        <v>0</v>
      </c>
      <c r="D138" s="6" t="e">
        <f>C138/B138</f>
        <v>#DIV/0!</v>
      </c>
      <c r="E138" s="7" t="s">
        <v>59</v>
      </c>
    </row>
    <row r="139" spans="1:5" x14ac:dyDescent="0.2">
      <c r="A139" s="21">
        <v>531100</v>
      </c>
      <c r="B139" s="2">
        <v>38500</v>
      </c>
      <c r="C139" s="2">
        <v>0</v>
      </c>
      <c r="D139" s="6">
        <f>C139/B139</f>
        <v>0</v>
      </c>
      <c r="E139" s="7" t="s">
        <v>60</v>
      </c>
    </row>
    <row r="140" spans="1:5" x14ac:dyDescent="0.2">
      <c r="D140" s="6"/>
      <c r="E140" s="7" t="s">
        <v>61</v>
      </c>
    </row>
    <row r="141" spans="1:5" x14ac:dyDescent="0.2">
      <c r="D141" s="6"/>
      <c r="E141" s="7" t="s">
        <v>138</v>
      </c>
    </row>
    <row r="142" spans="1:5" ht="13.5" customHeight="1" x14ac:dyDescent="0.2">
      <c r="D142" s="6"/>
      <c r="E142" s="7" t="s">
        <v>139</v>
      </c>
    </row>
    <row r="143" spans="1:5" x14ac:dyDescent="0.2">
      <c r="A143" s="21">
        <v>531200</v>
      </c>
      <c r="B143" s="2">
        <v>0</v>
      </c>
      <c r="C143" s="2">
        <v>0</v>
      </c>
      <c r="D143" s="6" t="e">
        <f>C143/B143</f>
        <v>#DIV/0!</v>
      </c>
      <c r="E143" s="7" t="s">
        <v>111</v>
      </c>
    </row>
    <row r="144" spans="1:5" x14ac:dyDescent="0.2">
      <c r="D144" s="6"/>
      <c r="E144" s="7" t="s">
        <v>110</v>
      </c>
    </row>
    <row r="145" spans="1:5" x14ac:dyDescent="0.2">
      <c r="A145" s="21">
        <v>531700</v>
      </c>
      <c r="B145" s="2">
        <v>12000</v>
      </c>
      <c r="C145" s="2">
        <v>0</v>
      </c>
      <c r="D145" s="6">
        <f>C145/B145</f>
        <v>0</v>
      </c>
      <c r="E145" s="7" t="s">
        <v>100</v>
      </c>
    </row>
    <row r="146" spans="1:5" x14ac:dyDescent="0.2">
      <c r="D146" s="6"/>
      <c r="E146" s="7" t="s">
        <v>96</v>
      </c>
    </row>
    <row r="147" spans="1:5" x14ac:dyDescent="0.2">
      <c r="D147" s="6"/>
      <c r="E147" s="7" t="s">
        <v>97</v>
      </c>
    </row>
    <row r="148" spans="1:5" x14ac:dyDescent="0.2">
      <c r="D148" s="6"/>
      <c r="E148" s="7" t="s">
        <v>105</v>
      </c>
    </row>
    <row r="149" spans="1:5" x14ac:dyDescent="0.2">
      <c r="A149" s="21">
        <v>531800</v>
      </c>
      <c r="B149" s="2">
        <v>100</v>
      </c>
      <c r="C149" s="2">
        <v>12000</v>
      </c>
      <c r="D149" s="6">
        <f>C149/B149</f>
        <v>120</v>
      </c>
      <c r="E149" s="7" t="s">
        <v>62</v>
      </c>
    </row>
    <row r="150" spans="1:5" x14ac:dyDescent="0.2">
      <c r="D150" s="6"/>
      <c r="E150" s="7" t="s">
        <v>63</v>
      </c>
    </row>
    <row r="151" spans="1:5" x14ac:dyDescent="0.2">
      <c r="D151" s="6"/>
      <c r="E151" s="7" t="s">
        <v>64</v>
      </c>
    </row>
    <row r="152" spans="1:5" x14ac:dyDescent="0.2">
      <c r="D152" s="6"/>
      <c r="E152" s="7" t="s">
        <v>148</v>
      </c>
    </row>
    <row r="153" spans="1:5" x14ac:dyDescent="0.2">
      <c r="D153" s="6"/>
      <c r="E153" s="7" t="s">
        <v>149</v>
      </c>
    </row>
    <row r="154" spans="1:5" x14ac:dyDescent="0.2">
      <c r="A154" s="21">
        <v>541200</v>
      </c>
      <c r="B154" s="2">
        <v>0</v>
      </c>
      <c r="C154" s="2">
        <v>0</v>
      </c>
      <c r="D154" s="6" t="e">
        <f>C154/B154</f>
        <v>#DIV/0!</v>
      </c>
      <c r="E154" s="7" t="s">
        <v>65</v>
      </c>
    </row>
    <row r="155" spans="1:5" x14ac:dyDescent="0.2">
      <c r="D155" s="6"/>
      <c r="E155" s="7" t="s">
        <v>98</v>
      </c>
    </row>
    <row r="156" spans="1:5" x14ac:dyDescent="0.2">
      <c r="D156" s="6"/>
      <c r="E156" s="7" t="s">
        <v>99</v>
      </c>
    </row>
    <row r="157" spans="1:5" x14ac:dyDescent="0.2">
      <c r="A157" s="21">
        <v>542911</v>
      </c>
      <c r="B157" s="2">
        <v>0</v>
      </c>
      <c r="C157" s="2">
        <v>0</v>
      </c>
      <c r="D157" s="6" t="e">
        <f>C157/B157</f>
        <v>#DIV/0!</v>
      </c>
      <c r="E157" s="7" t="s">
        <v>66</v>
      </c>
    </row>
    <row r="158" spans="1:5" x14ac:dyDescent="0.2">
      <c r="A158" s="21">
        <v>542930</v>
      </c>
      <c r="B158" s="2">
        <v>0</v>
      </c>
      <c r="C158" s="2">
        <v>0</v>
      </c>
      <c r="D158" s="6" t="e">
        <f>C158/B158</f>
        <v>#DIV/0!</v>
      </c>
      <c r="E158" s="7" t="s">
        <v>67</v>
      </c>
    </row>
    <row r="159" spans="1:5" x14ac:dyDescent="0.2">
      <c r="D159" s="6"/>
      <c r="E159" s="7" t="s">
        <v>68</v>
      </c>
    </row>
    <row r="160" spans="1:5" x14ac:dyDescent="0.2">
      <c r="A160" s="21">
        <v>542940</v>
      </c>
      <c r="B160" s="2">
        <v>100</v>
      </c>
      <c r="C160" s="2">
        <v>0</v>
      </c>
      <c r="D160" s="6">
        <f t="shared" ref="D160:D168" si="0">C160/B160</f>
        <v>0</v>
      </c>
      <c r="E160" s="7" t="s">
        <v>69</v>
      </c>
    </row>
    <row r="161" spans="1:5" x14ac:dyDescent="0.2">
      <c r="A161" s="21">
        <v>543110</v>
      </c>
      <c r="B161" s="2">
        <v>3850</v>
      </c>
      <c r="C161" s="2">
        <v>4700.83</v>
      </c>
      <c r="D161" s="6">
        <f t="shared" si="0"/>
        <v>1.2209948051948052</v>
      </c>
      <c r="E161" s="7" t="s">
        <v>70</v>
      </c>
    </row>
    <row r="162" spans="1:5" x14ac:dyDescent="0.2">
      <c r="D162" s="6"/>
      <c r="E162" s="7" t="s">
        <v>140</v>
      </c>
    </row>
    <row r="163" spans="1:5" x14ac:dyDescent="0.2">
      <c r="A163" s="21">
        <v>543120</v>
      </c>
      <c r="B163" s="2">
        <v>2000</v>
      </c>
      <c r="C163" s="2">
        <v>1231.46</v>
      </c>
      <c r="D163" s="6">
        <f t="shared" si="0"/>
        <v>0.61573</v>
      </c>
      <c r="E163" s="7" t="s">
        <v>71</v>
      </c>
    </row>
    <row r="164" spans="1:5" x14ac:dyDescent="0.2">
      <c r="D164" s="6"/>
      <c r="E164" s="7" t="s">
        <v>145</v>
      </c>
    </row>
    <row r="165" spans="1:5" x14ac:dyDescent="0.2">
      <c r="D165" s="6"/>
      <c r="E165" s="7" t="s">
        <v>146</v>
      </c>
    </row>
    <row r="166" spans="1:5" x14ac:dyDescent="0.2">
      <c r="A166" s="21">
        <v>543130</v>
      </c>
      <c r="B166" s="2">
        <v>1000</v>
      </c>
      <c r="C166" s="2">
        <v>804.69</v>
      </c>
      <c r="D166" s="6">
        <f t="shared" si="0"/>
        <v>0.80469000000000002</v>
      </c>
      <c r="E166" s="7" t="s">
        <v>72</v>
      </c>
    </row>
    <row r="167" spans="1:5" x14ac:dyDescent="0.2">
      <c r="A167" s="21">
        <v>543140</v>
      </c>
      <c r="B167" s="2">
        <v>1800</v>
      </c>
      <c r="C167" s="2">
        <v>528.85</v>
      </c>
      <c r="D167" s="6">
        <f t="shared" si="0"/>
        <v>0.29380555555555554</v>
      </c>
      <c r="E167" s="7" t="s">
        <v>73</v>
      </c>
    </row>
    <row r="168" spans="1:5" x14ac:dyDescent="0.2">
      <c r="A168" s="21">
        <v>543150</v>
      </c>
      <c r="B168" s="2">
        <v>0</v>
      </c>
      <c r="C168" s="2">
        <v>0</v>
      </c>
      <c r="D168" s="6" t="e">
        <f t="shared" si="0"/>
        <v>#DIV/0!</v>
      </c>
      <c r="E168" s="7" t="s">
        <v>74</v>
      </c>
    </row>
    <row r="169" spans="1:5" x14ac:dyDescent="0.2">
      <c r="D169" s="6"/>
      <c r="E169" s="7" t="s">
        <v>75</v>
      </c>
    </row>
    <row r="170" spans="1:5" x14ac:dyDescent="0.2">
      <c r="A170" s="21">
        <v>543160</v>
      </c>
      <c r="B170" s="2">
        <v>250</v>
      </c>
      <c r="C170" s="2">
        <v>83.87</v>
      </c>
      <c r="D170" s="6">
        <f>C170/B170</f>
        <v>0.33548</v>
      </c>
      <c r="E170" s="7" t="s">
        <v>89</v>
      </c>
    </row>
    <row r="171" spans="1:5" x14ac:dyDescent="0.2">
      <c r="D171" s="6"/>
      <c r="E171" s="7" t="s">
        <v>76</v>
      </c>
    </row>
    <row r="172" spans="1:5" x14ac:dyDescent="0.2">
      <c r="A172" s="21">
        <v>543231</v>
      </c>
      <c r="B172" s="2">
        <v>0</v>
      </c>
      <c r="C172" s="2">
        <v>0</v>
      </c>
      <c r="D172" s="6" t="e">
        <f>C172/B172</f>
        <v>#DIV/0!</v>
      </c>
      <c r="E172" s="7" t="s">
        <v>121</v>
      </c>
    </row>
    <row r="173" spans="1:5" x14ac:dyDescent="0.2">
      <c r="D173" s="6"/>
      <c r="E173" s="7" t="s">
        <v>122</v>
      </c>
    </row>
    <row r="174" spans="1:5" x14ac:dyDescent="0.2">
      <c r="A174" s="21">
        <v>543300</v>
      </c>
      <c r="B174" s="2">
        <v>0</v>
      </c>
      <c r="C174" s="2">
        <v>0</v>
      </c>
      <c r="D174" s="6" t="e">
        <f>C174/B174</f>
        <v>#DIV/0!</v>
      </c>
      <c r="E174" s="7" t="s">
        <v>112</v>
      </c>
    </row>
    <row r="175" spans="1:5" x14ac:dyDescent="0.2">
      <c r="A175" s="21">
        <v>544121</v>
      </c>
      <c r="B175" s="2">
        <v>200</v>
      </c>
      <c r="C175" s="2">
        <v>194.18</v>
      </c>
      <c r="D175" s="6">
        <f>C175/B175</f>
        <v>0.97089999999999999</v>
      </c>
      <c r="E175" s="7" t="s">
        <v>77</v>
      </c>
    </row>
    <row r="176" spans="1:5" x14ac:dyDescent="0.2">
      <c r="A176" s="21">
        <v>544250</v>
      </c>
      <c r="B176" s="2">
        <v>7800</v>
      </c>
      <c r="C176" s="2">
        <v>7917.54</v>
      </c>
      <c r="D176" s="6">
        <f>C176/B176</f>
        <v>1.0150692307692308</v>
      </c>
      <c r="E176" s="7" t="s">
        <v>116</v>
      </c>
    </row>
    <row r="177" spans="1:5" x14ac:dyDescent="0.2">
      <c r="D177" s="6"/>
      <c r="E177" s="7" t="s">
        <v>126</v>
      </c>
    </row>
    <row r="178" spans="1:5" x14ac:dyDescent="0.2">
      <c r="A178" s="21">
        <v>544290</v>
      </c>
      <c r="B178" s="2">
        <v>0</v>
      </c>
      <c r="C178" s="2">
        <v>0</v>
      </c>
      <c r="D178" s="6" t="e">
        <f>C178/B178</f>
        <v>#DIV/0!</v>
      </c>
      <c r="E178" s="7" t="s">
        <v>78</v>
      </c>
    </row>
    <row r="179" spans="1:5" x14ac:dyDescent="0.2">
      <c r="A179" s="21">
        <v>545700</v>
      </c>
      <c r="B179" s="2">
        <v>0</v>
      </c>
      <c r="C179" s="2">
        <v>0</v>
      </c>
      <c r="D179" s="6" t="e">
        <f>C179/B179</f>
        <v>#DIV/0!</v>
      </c>
      <c r="E179" s="7" t="s">
        <v>117</v>
      </c>
    </row>
    <row r="180" spans="1:5" x14ac:dyDescent="0.2">
      <c r="D180" s="6"/>
      <c r="E180" s="7" t="s">
        <v>118</v>
      </c>
    </row>
    <row r="181" spans="1:5" x14ac:dyDescent="0.2">
      <c r="D181" s="6"/>
      <c r="E181" s="7" t="s">
        <v>119</v>
      </c>
    </row>
    <row r="182" spans="1:5" x14ac:dyDescent="0.2">
      <c r="A182" s="21">
        <v>581100</v>
      </c>
      <c r="B182" s="2">
        <v>17200</v>
      </c>
      <c r="C182" s="2">
        <v>19360.87</v>
      </c>
      <c r="D182" s="6">
        <f>C182/B182</f>
        <v>1.125631976744186</v>
      </c>
      <c r="E182" s="7" t="s">
        <v>79</v>
      </c>
    </row>
    <row r="183" spans="1:5" x14ac:dyDescent="0.2">
      <c r="D183" s="6"/>
      <c r="E183" s="7" t="s">
        <v>179</v>
      </c>
    </row>
    <row r="184" spans="1:5" x14ac:dyDescent="0.2">
      <c r="A184" s="22" t="s">
        <v>106</v>
      </c>
      <c r="B184" s="2">
        <v>0</v>
      </c>
      <c r="C184" s="2">
        <v>0</v>
      </c>
      <c r="D184" s="6" t="e">
        <f>C184/B184</f>
        <v>#DIV/0!</v>
      </c>
      <c r="E184" s="7" t="s">
        <v>107</v>
      </c>
    </row>
    <row r="185" spans="1:5" x14ac:dyDescent="0.2">
      <c r="D185" s="6"/>
      <c r="E185" s="7" t="s">
        <v>108</v>
      </c>
    </row>
    <row r="186" spans="1:5" x14ac:dyDescent="0.2">
      <c r="A186" s="22" t="s">
        <v>80</v>
      </c>
      <c r="B186" s="2">
        <v>0</v>
      </c>
      <c r="C186" s="2">
        <v>0</v>
      </c>
      <c r="D186" s="6" t="e">
        <f>C186/B186</f>
        <v>#DIV/0!</v>
      </c>
      <c r="E186" s="7" t="s">
        <v>81</v>
      </c>
    </row>
    <row r="187" spans="1:5" x14ac:dyDescent="0.2">
      <c r="A187" s="22" t="s">
        <v>127</v>
      </c>
      <c r="B187" s="2">
        <v>115150</v>
      </c>
      <c r="C187" s="2">
        <v>0</v>
      </c>
      <c r="D187" s="6">
        <f>C187/B187</f>
        <v>0</v>
      </c>
      <c r="E187" s="7" t="s">
        <v>128</v>
      </c>
    </row>
    <row r="188" spans="1:5" x14ac:dyDescent="0.2">
      <c r="A188" s="22"/>
      <c r="D188" s="6"/>
      <c r="E188" s="7" t="s">
        <v>147</v>
      </c>
    </row>
    <row r="189" spans="1:5" x14ac:dyDescent="0.2">
      <c r="A189" s="22"/>
      <c r="D189" s="6"/>
      <c r="E189" s="7" t="s">
        <v>173</v>
      </c>
    </row>
    <row r="190" spans="1:5" x14ac:dyDescent="0.2">
      <c r="A190" s="22"/>
      <c r="D190" s="6"/>
      <c r="E190" s="7" t="s">
        <v>174</v>
      </c>
    </row>
    <row r="191" spans="1:5" x14ac:dyDescent="0.2">
      <c r="A191" s="22"/>
      <c r="D191" s="6"/>
      <c r="E191" s="7" t="s">
        <v>175</v>
      </c>
    </row>
    <row r="192" spans="1:5" x14ac:dyDescent="0.2">
      <c r="A192" s="22" t="s">
        <v>82</v>
      </c>
      <c r="B192" s="2">
        <v>7000</v>
      </c>
      <c r="C192" s="2">
        <v>0</v>
      </c>
      <c r="D192" s="6">
        <f>C192/B192</f>
        <v>0</v>
      </c>
      <c r="E192" s="7" t="s">
        <v>83</v>
      </c>
    </row>
    <row r="193" spans="1:5" x14ac:dyDescent="0.2">
      <c r="D193" s="6"/>
      <c r="E193" s="7" t="s">
        <v>84</v>
      </c>
    </row>
    <row r="194" spans="1:5" x14ac:dyDescent="0.2">
      <c r="D194" s="6"/>
      <c r="E194" s="7" t="s">
        <v>176</v>
      </c>
    </row>
    <row r="195" spans="1:5" x14ac:dyDescent="0.2">
      <c r="D195" s="6"/>
      <c r="E195" s="7" t="s">
        <v>177</v>
      </c>
    </row>
    <row r="196" spans="1:5" x14ac:dyDescent="0.2">
      <c r="A196" s="22" t="s">
        <v>85</v>
      </c>
      <c r="B196" s="2">
        <v>0</v>
      </c>
      <c r="C196" s="2">
        <v>0</v>
      </c>
      <c r="D196" s="6" t="e">
        <f>C196/B196</f>
        <v>#DIV/0!</v>
      </c>
      <c r="E196" s="7" t="s">
        <v>86</v>
      </c>
    </row>
    <row r="197" spans="1:5" x14ac:dyDescent="0.2">
      <c r="A197" s="22"/>
      <c r="D197" s="6"/>
    </row>
    <row r="198" spans="1:5" x14ac:dyDescent="0.2">
      <c r="D198" s="6"/>
    </row>
    <row r="199" spans="1:5" x14ac:dyDescent="0.2">
      <c r="D199" s="6"/>
    </row>
    <row r="200" spans="1:5" x14ac:dyDescent="0.2">
      <c r="D200" s="6"/>
    </row>
    <row r="201" spans="1:5" x14ac:dyDescent="0.2">
      <c r="A201" s="21" t="s">
        <v>18</v>
      </c>
      <c r="B201" s="2">
        <f>SUM(B56:B200)</f>
        <v>611350</v>
      </c>
      <c r="C201" s="2">
        <f>SUM(C56:C200)</f>
        <v>293561.46999999997</v>
      </c>
      <c r="D201" s="6">
        <f>C201/B201</f>
        <v>0.48018560562689128</v>
      </c>
    </row>
    <row r="205" spans="1:5" x14ac:dyDescent="0.2">
      <c r="A205" s="21" t="s">
        <v>132</v>
      </c>
      <c r="B205" s="2">
        <f>B47</f>
        <v>319000</v>
      </c>
      <c r="C205" s="2">
        <f>C47</f>
        <v>268242.08999999997</v>
      </c>
    </row>
    <row r="206" spans="1:5" x14ac:dyDescent="0.2">
      <c r="A206" s="21" t="s">
        <v>133</v>
      </c>
      <c r="B206" s="2">
        <f>B201</f>
        <v>611350</v>
      </c>
      <c r="C206" s="2">
        <f>C201</f>
        <v>293561.46999999997</v>
      </c>
    </row>
    <row r="208" spans="1:5" x14ac:dyDescent="0.2">
      <c r="A208" s="21" t="s">
        <v>87</v>
      </c>
      <c r="B208" s="2">
        <f>B206-B205</f>
        <v>292350</v>
      </c>
      <c r="C208" s="2">
        <f>C206-C205</f>
        <v>25319.380000000005</v>
      </c>
      <c r="D208" s="6">
        <f>C208/B208</f>
        <v>8.6606396442620165E-2</v>
      </c>
    </row>
    <row r="211" spans="1:5" x14ac:dyDescent="0.2">
      <c r="A211" s="23" t="s">
        <v>178</v>
      </c>
    </row>
    <row r="213" spans="1:5" x14ac:dyDescent="0.2">
      <c r="A213" s="20"/>
    </row>
    <row r="214" spans="1:5" s="16" customFormat="1" x14ac:dyDescent="0.2">
      <c r="A214" s="24"/>
    </row>
    <row r="215" spans="1:5" s="16" customFormat="1" x14ac:dyDescent="0.2">
      <c r="A215" s="24"/>
      <c r="B215" s="9"/>
      <c r="C215" s="9"/>
      <c r="E215" s="17"/>
    </row>
  </sheetData>
  <phoneticPr fontId="0" type="noConversion"/>
  <printOptions gridLines="1" gridLinesSet="0"/>
  <pageMargins left="0.23622047244094491" right="0.23622047244094491" top="0.98425196850393704" bottom="0.98425196850393704" header="0.51181102362204722" footer="0.51181102362204722"/>
  <pageSetup paperSize="9" scale="90" fitToWidth="0" fitToHeight="0" orientation="portrait" horizontalDpi="300" verticalDpi="300" r:id="rId1"/>
  <headerFooter alignWithMargins="0">
    <oddHeader>&amp;CHÜL
Stand 30.06.2019&amp;RAnlage 6</oddHeader>
    <oddFooter>&amp;CSeite &amp;P&amp;R&amp;D/Voß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2131</vt:lpstr>
      <vt:lpstr>'2131'!Druckbereich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Voß Andrea</dc:creator>
  <cp:lastModifiedBy>Voß Andrea</cp:lastModifiedBy>
  <cp:lastPrinted>2019-07-08T09:19:49Z</cp:lastPrinted>
  <dcterms:created xsi:type="dcterms:W3CDTF">2014-07-03T08:07:51Z</dcterms:created>
  <dcterms:modified xsi:type="dcterms:W3CDTF">2019-09-11T06:42:03Z</dcterms:modified>
</cp:coreProperties>
</file>